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амортизация" sheetId="1" r:id="rId1"/>
    <sheet name="прейскурант" sheetId="2" r:id="rId2"/>
  </sheets>
  <definedNames/>
  <calcPr fullCalcOnLoad="1"/>
</workbook>
</file>

<file path=xl/sharedStrings.xml><?xml version="1.0" encoding="utf-8"?>
<sst xmlns="http://schemas.openxmlformats.org/spreadsheetml/2006/main" count="457" uniqueCount="419">
  <si>
    <t>№ п.п</t>
  </si>
  <si>
    <t>х</t>
  </si>
  <si>
    <t>Итого</t>
  </si>
  <si>
    <t>Оценка в УЕТ</t>
  </si>
  <si>
    <t>А. На общие виды работ</t>
  </si>
  <si>
    <t>Обезболивание (плюсуется к видам работ):</t>
  </si>
  <si>
    <t>Наложение девитализирующей пасты</t>
  </si>
  <si>
    <t>2.1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</si>
  <si>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</si>
  <si>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</si>
  <si>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</si>
  <si>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</si>
  <si>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</si>
  <si>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</si>
  <si>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</si>
  <si>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</si>
  <si>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>Кариес и некариоз.поражения твердых тканей зубов</t>
  </si>
  <si>
    <t>Эндодонтические виды работ:</t>
  </si>
  <si>
    <t>Вскрытие парадонтального абсцесса</t>
  </si>
  <si>
    <t>3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</si>
  <si>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</si>
  <si>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</si>
  <si>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</si>
  <si>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</si>
  <si>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</si>
  <si>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</si>
  <si>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</si>
  <si>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</si>
  <si>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</si>
  <si>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</si>
  <si>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</si>
  <si>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</si>
  <si>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</si>
  <si>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</si>
  <si>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</si>
  <si>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</si>
  <si>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</si>
  <si>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</si>
  <si>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</si>
  <si>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</si>
  <si>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</si>
  <si>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</si>
  <si>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</si>
  <si>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</si>
  <si>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</si>
  <si>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</si>
  <si>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</si>
  <si>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</si>
  <si>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</si>
  <si>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</si>
  <si>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</si>
  <si>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</si>
  <si>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</si>
  <si>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</si>
  <si>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</si>
  <si>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</si>
  <si>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</si>
  <si>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</si>
  <si>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</si>
  <si>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</si>
  <si>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</si>
  <si>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</si>
  <si>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</si>
  <si>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</si>
  <si>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</si>
  <si>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</si>
  <si>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</si>
  <si>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</si>
  <si>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</si>
  <si>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Удаление 1 зуба с применением трансплантата при заболеваниях парадонта</t>
  </si>
  <si>
    <t>Снятие шины с одной челюсти</t>
  </si>
  <si>
    <t>Биопсия кости</t>
  </si>
  <si>
    <t>Гемисекция, ампутация корня зуба без выкраивания слизисто-надкосничного лоскута</t>
  </si>
  <si>
    <t>Гемисекция, ампутация корня зуба с выкраиванием слизисто-надкосничного лоскута</t>
  </si>
  <si>
    <t>4.</t>
  </si>
  <si>
    <t>Рентгеновские снимки</t>
  </si>
  <si>
    <t>4.1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</si>
  <si>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</si>
  <si>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</si>
  <si>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</si>
  <si>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</si>
  <si>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</si>
  <si>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</si>
  <si>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</si>
  <si>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</si>
  <si>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</si>
  <si>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</si>
  <si>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</si>
  <si>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</si>
  <si>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</t>
  </si>
  <si>
    <t>6.1</t>
  </si>
  <si>
    <t>6.2</t>
  </si>
  <si>
    <t>6.3</t>
  </si>
  <si>
    <t>6.4</t>
  </si>
  <si>
    <t>6.5</t>
  </si>
  <si>
    <t>Пластика перфорации верхнечелюстной пазухи</t>
  </si>
  <si>
    <t>наименование оборудования</t>
  </si>
  <si>
    <t>Балансовая стоимость</t>
  </si>
  <si>
    <t xml:space="preserve">годовая сумма износа  </t>
  </si>
  <si>
    <t>Сумма начисленной амортизации (7=3*4*5/6)</t>
  </si>
  <si>
    <t>стоимость 1 ует</t>
  </si>
  <si>
    <t>Расчет составила:</t>
  </si>
  <si>
    <t>Зам.главного врача по экономическим вопросам</t>
  </si>
  <si>
    <t>Бабурина М.Ю.</t>
  </si>
  <si>
    <t>Светильник гинекологический П-5(2-х рефлекторный)</t>
  </si>
  <si>
    <t>Аппарат светоотверждения АСКМ 10/60</t>
  </si>
  <si>
    <t>Стоматологическая установка KLT-6210</t>
  </si>
  <si>
    <t>Стерилизатор ГП -160-ПЗ</t>
  </si>
  <si>
    <t>Компрессор безмасляной QW-45-А(65л\мин)</t>
  </si>
  <si>
    <t>Аппарат для предстерилизационной очистки с подогревом</t>
  </si>
  <si>
    <t>Стерилизатор ГП -160</t>
  </si>
  <si>
    <t>7068 ует в год</t>
  </si>
  <si>
    <t>Б. Виды работ на терапевтическом приеме</t>
  </si>
  <si>
    <t>Время работы оборудования в процессе оказания платной услуги (мин.)</t>
  </si>
  <si>
    <t>Расчет                                                                                                                                                                                                                             суммы начисленной амортизации оборудования                                                                                                                                                    по  стоматологии</t>
  </si>
  <si>
    <t>Годовая норма времени работы оборудования (мин.)</t>
  </si>
  <si>
    <t>В. Виды работ на хирургическом приеме                                                                     (без учета анестезии)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</si>
  <si>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</si>
  <si>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</si>
  <si>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</si>
  <si>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</si>
  <si>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</si>
  <si>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</si>
  <si>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</si>
  <si>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</si>
  <si>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</si>
  <si>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</si>
  <si>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</si>
  <si>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</si>
  <si>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</si>
  <si>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</si>
  <si>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</si>
  <si>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</si>
  <si>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</si>
  <si>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</si>
  <si>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</si>
  <si>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</si>
  <si>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</si>
  <si>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</si>
  <si>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</si>
  <si>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</si>
  <si>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2.1.8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</si>
  <si>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</si>
  <si>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</si>
  <si>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</si>
  <si>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</si>
  <si>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</si>
  <si>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</si>
  <si>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</si>
  <si>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</si>
  <si>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</si>
  <si>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</si>
  <si>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</si>
  <si>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</si>
  <si>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</si>
  <si>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</si>
  <si>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</si>
  <si>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</si>
  <si>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</si>
  <si>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</si>
  <si>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</si>
  <si>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</si>
  <si>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</si>
  <si>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</si>
  <si>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</si>
  <si>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</si>
  <si>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</si>
  <si>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</si>
  <si>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</si>
  <si>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</si>
  <si>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</si>
  <si>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</si>
  <si>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 xml:space="preserve">Стоимость 1 УЕТ   </t>
  </si>
  <si>
    <t xml:space="preserve">Стоимость                                                              платных услуг в рублях                                               </t>
  </si>
  <si>
    <t>Лечение заболеваний твердых тканей зубов                                                                                    с использованием  композитов химичического  отверждения</t>
  </si>
  <si>
    <t>Лечени заболеваний твердых тканей зубов                                                                                        с использованием композитов светового отверждения</t>
  </si>
  <si>
    <t>Код услуги</t>
  </si>
  <si>
    <t>Наименование услуги</t>
  </si>
  <si>
    <t xml:space="preserve">B01.065.001 </t>
  </si>
  <si>
    <t xml:space="preserve">Прием (осмотр, консультация) врача-стоматолога-терапевта первичный </t>
  </si>
  <si>
    <t xml:space="preserve">Прием (осмотр, консультация) врача-стоматолога-терапевта повторный </t>
  </si>
  <si>
    <t>B01.065.002</t>
  </si>
  <si>
    <t xml:space="preserve">Прием (осмотр, консультация) врача-стоматолога детского первичный </t>
  </si>
  <si>
    <t xml:space="preserve">B01.064.003 </t>
  </si>
  <si>
    <t xml:space="preserve">Прием (осмотр, консультация) врача-стоматолога детского повторный </t>
  </si>
  <si>
    <t>B01.064.004</t>
  </si>
  <si>
    <t xml:space="preserve">Прием (осмотр, консультация) врача-стоматолога-хирурга первичный </t>
  </si>
  <si>
    <t xml:space="preserve">B01.067.001 </t>
  </si>
  <si>
    <t>B01.067.002</t>
  </si>
  <si>
    <t xml:space="preserve">Прием (осмотр, консультация) врача-стоматолога-хирурга повторный </t>
  </si>
  <si>
    <t xml:space="preserve">Определение индексов гигиены полости рта </t>
  </si>
  <si>
    <t xml:space="preserve">A12.07.003 </t>
  </si>
  <si>
    <t xml:space="preserve">Витальное окрашивание твердых тканей зуба </t>
  </si>
  <si>
    <t xml:space="preserve">A12.07.001 </t>
  </si>
  <si>
    <t xml:space="preserve">B01.003.004.004 </t>
  </si>
  <si>
    <t xml:space="preserve">Аппликационная анестезия </t>
  </si>
  <si>
    <t xml:space="preserve">Инфильтрационная анестезия </t>
  </si>
  <si>
    <t xml:space="preserve">B01.003.004.005 </t>
  </si>
  <si>
    <t>A11.07.027</t>
  </si>
  <si>
    <t xml:space="preserve">A05.07.001 </t>
  </si>
  <si>
    <t xml:space="preserve">Диатермокоагуляция при патологии полости рта и зубов </t>
  </si>
  <si>
    <t xml:space="preserve">A17.07.003 </t>
  </si>
  <si>
    <t xml:space="preserve">A16.07.051 </t>
  </si>
  <si>
    <t xml:space="preserve">Лечение перикоронита (промывание, рассечение и/или иссечение капюшона) </t>
  </si>
  <si>
    <t xml:space="preserve">A16.07.058 </t>
  </si>
  <si>
    <t xml:space="preserve">A16.07.001.001 </t>
  </si>
  <si>
    <t xml:space="preserve">A15.07.002 </t>
  </si>
  <si>
    <t xml:space="preserve">A16.07.014 </t>
  </si>
  <si>
    <t xml:space="preserve">A16.07.015 </t>
  </si>
  <si>
    <t xml:space="preserve">A16.07.007 </t>
  </si>
  <si>
    <t xml:space="preserve">A16.07.016 </t>
  </si>
  <si>
    <t xml:space="preserve">A16.07.031 </t>
  </si>
  <si>
    <t xml:space="preserve">Пластика уздечки верхней губы </t>
  </si>
  <si>
    <t xml:space="preserve">Пластика уздечки нижней губы </t>
  </si>
  <si>
    <t xml:space="preserve">Пластика уздечки языка </t>
  </si>
  <si>
    <t xml:space="preserve">A16.07.042 </t>
  </si>
  <si>
    <t xml:space="preserve">A16.07.043 </t>
  </si>
  <si>
    <t xml:space="preserve">A16.07.044 </t>
  </si>
  <si>
    <t xml:space="preserve">A16.07.038 </t>
  </si>
  <si>
    <t xml:space="preserve">A16.07.039 </t>
  </si>
  <si>
    <t xml:space="preserve">A16.03.002 </t>
  </si>
  <si>
    <t xml:space="preserve">A11.01.001 </t>
  </si>
  <si>
    <t xml:space="preserve">Биопсия кожи </t>
  </si>
  <si>
    <t xml:space="preserve">A11.03.001 </t>
  </si>
  <si>
    <t xml:space="preserve">A11.07.009 </t>
  </si>
  <si>
    <t xml:space="preserve">A16.07.059 </t>
  </si>
  <si>
    <t xml:space="preserve">A16.07.002.002 </t>
  </si>
  <si>
    <t>Восстановление зуба пломбой I, II, III, IV, V класс по Блэку с использованием материалов химического отверждения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</si>
  <si>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</si>
  <si>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</si>
  <si>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</si>
  <si>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</si>
  <si>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</si>
  <si>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</si>
  <si>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 xml:space="preserve">A16.22.012 </t>
  </si>
  <si>
    <t xml:space="preserve">Удаление камней из протоков слюнных желез </t>
  </si>
  <si>
    <t>Восстановление зуба пломбой I, II, III, IV, V класс по Блэку с использованием стоматологических цементов</t>
  </si>
  <si>
    <t xml:space="preserve">A16.07.002.001 </t>
  </si>
  <si>
    <t xml:space="preserve">A11.07.014 </t>
  </si>
  <si>
    <t xml:space="preserve">Пункция тканей полости рта </t>
  </si>
  <si>
    <t xml:space="preserve">A11.07.018 </t>
  </si>
  <si>
    <t xml:space="preserve">Пункция губы </t>
  </si>
  <si>
    <t xml:space="preserve">A12.07.004 </t>
  </si>
  <si>
    <t xml:space="preserve">Определение пародонтальных индексов </t>
  </si>
  <si>
    <t xml:space="preserve">A15.01.001 </t>
  </si>
  <si>
    <t xml:space="preserve">A16.07.045 </t>
  </si>
  <si>
    <t xml:space="preserve">A16.07.057 </t>
  </si>
  <si>
    <t xml:space="preserve">A16.07.050 </t>
  </si>
  <si>
    <t xml:space="preserve">Электроодонтометрия зуба </t>
  </si>
  <si>
    <t xml:space="preserve">A15.03.011 </t>
  </si>
  <si>
    <t xml:space="preserve">A16.07.092 </t>
  </si>
  <si>
    <t xml:space="preserve">A16.07.097 </t>
  </si>
  <si>
    <t xml:space="preserve">Наложение шва на слизистую оболочку рта </t>
  </si>
  <si>
    <t xml:space="preserve">A16.07.002.009 </t>
  </si>
  <si>
    <t xml:space="preserve">Наложение временной пломбы </t>
  </si>
  <si>
    <t xml:space="preserve">A16.07.091 </t>
  </si>
  <si>
    <t xml:space="preserve">Снятие временной пломбы </t>
  </si>
  <si>
    <t xml:space="preserve">A11.07.024 </t>
  </si>
  <si>
    <t xml:space="preserve">A11.07.026 </t>
  </si>
  <si>
    <t xml:space="preserve">Взятие образца биологического материала из очагов поражения органов рта </t>
  </si>
  <si>
    <t xml:space="preserve">A16.07.093 </t>
  </si>
  <si>
    <t xml:space="preserve">Фиксация внутриканального штифта/ вкладки </t>
  </si>
  <si>
    <t xml:space="preserve">A16.07.094 </t>
  </si>
  <si>
    <t xml:space="preserve">A16.07.095.001 </t>
  </si>
  <si>
    <t xml:space="preserve">Остановка луночного кровотечения без наложения швов методом тампонады </t>
  </si>
  <si>
    <t xml:space="preserve">A16.07.095.002 </t>
  </si>
  <si>
    <t xml:space="preserve">Остановка луночного кровотечения без наложения швов с использованием гемостатических материалов </t>
  </si>
  <si>
    <t xml:space="preserve">A16.07.008.001 </t>
  </si>
  <si>
    <t xml:space="preserve">Пломбирование корневого канала зуба пастой </t>
  </si>
  <si>
    <t xml:space="preserve">A16.07.008.002 </t>
  </si>
  <si>
    <t xml:space="preserve">A16.07.008.003 </t>
  </si>
  <si>
    <t xml:space="preserve">Закрытие перфорации стенки корневого канала зуба </t>
  </si>
  <si>
    <t xml:space="preserve">A16.07.082.001 </t>
  </si>
  <si>
    <t xml:space="preserve">A16.07.020.001 </t>
  </si>
  <si>
    <t xml:space="preserve">A22.07.002 </t>
  </si>
  <si>
    <t xml:space="preserve">Закрытый кюретаж при заболеваниях пародонта в области зуба </t>
  </si>
  <si>
    <t xml:space="preserve">Открытый кюретаж при заболеваниях пародонта в области зуба </t>
  </si>
  <si>
    <t xml:space="preserve">A16.07.089 </t>
  </si>
  <si>
    <t xml:space="preserve">Удаление временного зуба </t>
  </si>
  <si>
    <t xml:space="preserve">A16.07.001.002 </t>
  </si>
  <si>
    <t xml:space="preserve">Удаление постоянного зуба </t>
  </si>
  <si>
    <t xml:space="preserve">A16.07.001.003 </t>
  </si>
  <si>
    <t xml:space="preserve">Удаление зуба сложное с разъединением корней </t>
  </si>
  <si>
    <t xml:space="preserve">A16.07.017.002 </t>
  </si>
  <si>
    <t xml:space="preserve">Наложение повязки при операциях в полости рта </t>
  </si>
  <si>
    <t xml:space="preserve">A16.07.013 </t>
  </si>
  <si>
    <t xml:space="preserve">A16.03.015 </t>
  </si>
  <si>
    <t xml:space="preserve">Секвестрэктомия </t>
  </si>
  <si>
    <t xml:space="preserve">A16.01.017 </t>
  </si>
  <si>
    <t xml:space="preserve">Удаление доброкачественных новообразований кожи </t>
  </si>
  <si>
    <t xml:space="preserve">A16.01.031 </t>
  </si>
  <si>
    <t xml:space="preserve">A16.07.096 </t>
  </si>
  <si>
    <t xml:space="preserve">A11.07.001 </t>
  </si>
  <si>
    <t xml:space="preserve">Биопсия слизистой полости рта </t>
  </si>
  <si>
    <t xml:space="preserve">A11.07.008 </t>
  </si>
  <si>
    <t xml:space="preserve">Пункция кисты полости рта </t>
  </si>
  <si>
    <t xml:space="preserve">A15.07.001 </t>
  </si>
  <si>
    <t xml:space="preserve">A16.04.018.001 </t>
  </si>
  <si>
    <t xml:space="preserve">Вправление вывиха нижней челюсти </t>
  </si>
  <si>
    <t xml:space="preserve">A16.07.060 </t>
  </si>
  <si>
    <t xml:space="preserve">Коронарно-радикулярная сепарация </t>
  </si>
  <si>
    <t xml:space="preserve">A16.07.025.001 </t>
  </si>
  <si>
    <t xml:space="preserve">A16.07.024 </t>
  </si>
  <si>
    <t xml:space="preserve">Операция удаления ретинированного, дистопированного или сверхкомплектного зуба </t>
  </si>
  <si>
    <t xml:space="preserve">A16.07.030.001 </t>
  </si>
  <si>
    <t xml:space="preserve">A16.07.030.002 </t>
  </si>
  <si>
    <t xml:space="preserve">Инструментальная и медикаментозная обработка плохо проходимого корневого канала </t>
  </si>
  <si>
    <t xml:space="preserve">A16.07.030.003 </t>
  </si>
  <si>
    <t>Трепанация зуба, искусственной коронки. Раскрытие зуба при остром периодонтите и обострении хр.периодонтита</t>
  </si>
  <si>
    <t>Сошлифовывание твердых тканей зуба.Снятие пломбы, формирование кариозной полости</t>
  </si>
  <si>
    <t xml:space="preserve">A16.07.082 </t>
  </si>
  <si>
    <t xml:space="preserve">A06.07.003 </t>
  </si>
  <si>
    <t>Прицельная внутриротовая контактная рентгенография. Рентгенография 1 зуба.</t>
  </si>
  <si>
    <t>Восстановление зуба пломбой I и V класс по Блэку с использованием стоматологических цементов</t>
  </si>
  <si>
    <t>Восстановление зуба пломбой  II и III класс по Блэку с использованием стоматологических цементов</t>
  </si>
  <si>
    <t>Восстановление зуба пломбой  IV класс по Блэку с использованием стоматологических цементов</t>
  </si>
  <si>
    <t>A16.07.002</t>
  </si>
  <si>
    <t>Восстановление зуба пломбой. Наложение лечебной прокладки при глубоком кариесе</t>
  </si>
  <si>
    <t>Профессиональное отбеливание зубов. Отбеливание коронки 1 зуба (1 сеанс)</t>
  </si>
  <si>
    <t>Запечатывание фиссуры зуба герметиком из химиоотверждающего композита</t>
  </si>
  <si>
    <t>Запечатывание фиссуры зуба герметиком  из светоотверждающего композита</t>
  </si>
  <si>
    <t xml:space="preserve">A16.07.030 </t>
  </si>
  <si>
    <t>Инструментальная и медикаментозная обработка корневого канала. Распломбировка одного канала под штифт</t>
  </si>
  <si>
    <t>Рапломбировка 1 корневого канала, ранее леченного пастой (цинкэвгенолов. пастой)</t>
  </si>
  <si>
    <t>Рапломбировка 1 корневого канала, ранее леченного пастой (резорцин-формалин.пастой)</t>
  </si>
  <si>
    <t>Удаление внутриканального штифта/ вкладки. Извлечение фиксированного инородного тела из 1 корневого канала</t>
  </si>
  <si>
    <t>Удаление наддесневых и поддесневых зубных отложений в области зуба ручным методом (не менее 5 зубов).</t>
  </si>
  <si>
    <t>Ультразвуковое удаление наддесневых и поддесневых зубных отложений в области зуба  (не менее 5 зубов).</t>
  </si>
  <si>
    <t>Распломбировка 1 корневого канала, пломбированного фосфат-цементом</t>
  </si>
  <si>
    <t>Местное применение реминерализующих препаратов в области зуба (1-4 зубов)</t>
  </si>
  <si>
    <t>Местное применение реминерализующих препаратов в области зуба. Покрытие всех зубов реминерализующими или фторсодержащими препаратами (1 сеанс)</t>
  </si>
  <si>
    <t>Инструментальная и медикаментозная обработка хорошо проходимого корневого канала. Лечение 1 корневого канала с применением средств механического и химического расширения</t>
  </si>
  <si>
    <t xml:space="preserve">A16.07.009 </t>
  </si>
  <si>
    <t>Пульпотомия (ампутация коронковой пульпы). Лечение пульпита ампутационном методом без наложения пломбы</t>
  </si>
  <si>
    <t xml:space="preserve">A11.07.022 </t>
  </si>
  <si>
    <t>Аппликация лекарственного препарата на слизистую оболочку полости рта (1 сеанс)</t>
  </si>
  <si>
    <t>Временное пломбирование лекарственным препаратом корневого канала. Введение лекарственных средств в корневой канал при лечении деструктивных форм периодонтитов</t>
  </si>
  <si>
    <t>Пломбирование корневого канала зуба гуттаперчивыми штифтами. Подготовка и обтурация 1 корневого канала гуттаперчей</t>
  </si>
  <si>
    <t xml:space="preserve">A16.07.025 </t>
  </si>
  <si>
    <t>Избирательное пришлифовывание твердых тканей зуба. Сошлифовка эмали со ската бугра 1 зуба</t>
  </si>
  <si>
    <t xml:space="preserve">A16.07.019 </t>
  </si>
  <si>
    <t>Временное шинирование при заболеваниях пародонта. Наложение 1 звена шины из лигатурной проволоки</t>
  </si>
  <si>
    <t>Временное шинирование при заболеваниях пародонта. Шинирование зубов с применением композита (в области 1 зуба)</t>
  </si>
  <si>
    <t>Временное шинирование при заболеваниях пародонта. Шинирование 2 зубов штифтами с внутриканальной фиксацией</t>
  </si>
  <si>
    <t>Временное шинирование при заболеваниях пародонта. Шинирование зубов с применением стекловолоконных материалов (риббонд и другие) крепление к коронке 1 зуба</t>
  </si>
  <si>
    <t>Аппликация лекарственного препарата на слизистую оболочку полости рта. Лечебная повязка на слизистую оболочку полости рта (1 сеанс) (орошение)</t>
  </si>
  <si>
    <t>Аппликация лекарственного препарата на слизистую оболочку полости рта. Лечебная повязка на слизистую оболочку полости рта (1 сеанс) (аппликация)</t>
  </si>
  <si>
    <t xml:space="preserve">A11.07.010 </t>
  </si>
  <si>
    <t>Введение лекарственных препаратов в пародонтальный карман. Лечебная повязка на слизистую оболочку полости рта (1 сеанс) (инстеляция)</t>
  </si>
  <si>
    <t xml:space="preserve">A15.07.003 </t>
  </si>
  <si>
    <t>Гингивопластика (в области шести зубов)</t>
  </si>
  <si>
    <t>Вестибулопластика (в области шести зубов)</t>
  </si>
  <si>
    <t>Временное шинирование при заболеваниях пародонта. Восстановление одной единицы деффекта зубного ряда с применением стекловолоконных материалов и фотополимеров прямым способом: области фронтальных зубов</t>
  </si>
  <si>
    <t>Временное шинирование при заболеваниях пародонта. Восстановление одной единицы деффекта зубного ряда с применением стекловолоконных материалов и фотополимеров прямым способом: в области премоляров</t>
  </si>
  <si>
    <t xml:space="preserve">Коррекция объема и формы альвеолярного отростка для подготовки к протезированию </t>
  </si>
  <si>
    <t>Отсроченный кюретаж лунки удаленного зуба. Лечение альвеолита с ревизией лунки</t>
  </si>
  <si>
    <t xml:space="preserve">Вскрытие и дренирование абсцесса полости рта. Внутриротовой разрез с дренированием раны </t>
  </si>
  <si>
    <t>Вскрытие и дренирование очага воспаления мягких тканей лица или дна полости рта. Внеротовой разрез, дренирование</t>
  </si>
  <si>
    <t>Наложение повязки при нарушении целостности кожных покровов. Перевязка после внеротового разреза</t>
  </si>
  <si>
    <t>Резекция верхушки корня (2-х и более зубов)</t>
  </si>
  <si>
    <t>Резекция верхушки корня (1 зуба)</t>
  </si>
  <si>
    <t xml:space="preserve">A16.07.027 </t>
  </si>
  <si>
    <t>Остеотомия челюсти. Удаление доброкачественного образования кости (одонтома, остеома и др.)</t>
  </si>
  <si>
    <t>Цистотомия или цистэктомия. Удаление ретенционной кисты-цистэктомия</t>
  </si>
  <si>
    <t>Репозиция и фиксация верхнечелюстного и нижнечелюстного переломов.  Шинирование при переломах челюстей без смещения отломков</t>
  </si>
  <si>
    <t>Репозиция и фиксация верхнечелюстного и нижнечелюстного переломов.  Шинирование при переломах челюстей со смещением отломков</t>
  </si>
  <si>
    <t>Наложение иммобилизационной повязки при вывихах (подвывихах) зубов. Лигатурное скрепление при вывихах зубов (1 зуб)</t>
  </si>
  <si>
    <t xml:space="preserve">A16.01.004 </t>
  </si>
  <si>
    <t>Хирургическая обработка раны или инфицированной ткани. ПХО раны без наложения швов</t>
  </si>
  <si>
    <t xml:space="preserve">Блокирование протоков слюнных желез. Бужирование протоков слюнных желез </t>
  </si>
  <si>
    <t xml:space="preserve">A11.07.011 </t>
  </si>
  <si>
    <t>Инъекционное введение лекарственных препаратов в челюстно-лицевую область. Склерозирующая терапия</t>
  </si>
  <si>
    <t xml:space="preserve">A15.01.003 </t>
  </si>
  <si>
    <t xml:space="preserve">Наложение повязки при операции в челюстно-лицевой области </t>
  </si>
  <si>
    <t xml:space="preserve">A16.03.008 </t>
  </si>
  <si>
    <t>Остеотомия лицевых костей. Компактостеотомия в области 2-х зубов</t>
  </si>
  <si>
    <t xml:space="preserve">A16.30.069 </t>
  </si>
  <si>
    <t xml:space="preserve">Снятие послеоперационных швов (лигатур) </t>
  </si>
  <si>
    <t>Устранение рубцовой деформации. Иссечение рубца на коже</t>
  </si>
  <si>
    <t xml:space="preserve">A16.01.012 </t>
  </si>
  <si>
    <t xml:space="preserve">Вскрытие и дренирование флегмоны (абсцесса) </t>
  </si>
  <si>
    <t xml:space="preserve">A16.30.064 </t>
  </si>
  <si>
    <t xml:space="preserve">Иссечение свища мягких тканей </t>
  </si>
  <si>
    <t xml:space="preserve">A16.01.016 </t>
  </si>
  <si>
    <t xml:space="preserve">Удаление атеромы </t>
  </si>
  <si>
    <t xml:space="preserve">A16.01.030 </t>
  </si>
  <si>
    <t xml:space="preserve">Иссечение грануляции </t>
  </si>
  <si>
    <t xml:space="preserve">A16.07.054 </t>
  </si>
  <si>
    <t>Внутрикостная дентальная имплантация. Удаление имплантата простое</t>
  </si>
  <si>
    <t>Внутрикостная дентальная имплантация. Удаление имплантата сложное</t>
  </si>
  <si>
    <t xml:space="preserve">A16.07.002 </t>
  </si>
  <si>
    <t>Восстановление зуба пломбой. Восстановления цвета и формы зуба при некариозном поражении твердых тканей зубов (эрозия, клинов.дефект, гипоплазия)</t>
  </si>
  <si>
    <t>Восстановление зуба пломбой. Восстановление цвета эмали</t>
  </si>
  <si>
    <t>Восстановление зуба пломбой. Восстановление формы зуба при отсутствии твердых тканей до S коронки зуба</t>
  </si>
  <si>
    <t>Восстановление зуба пломбировочными материалами с использованием анкерных штифтов. Восстановление формы зуба при отсутствии коронки зуба (включена работа по подготовке корневого канала для рамки, поста)</t>
  </si>
  <si>
    <t>Избирательное полирование зуба. Полировка пломбы из композита при лечении кариозных полостей I, II, III, V класса по Блеку</t>
  </si>
  <si>
    <t>Избирательное полирование зуба. Полировка пломбы при реставрационных работах и при лечении кариозных полостей IV класс по Блеку</t>
  </si>
  <si>
    <t>Восстановление зуба пломбой I и V класс по Блэку с использованием материалов химического отверждения</t>
  </si>
  <si>
    <t>Восстановление зуба пломбой  II и III класс по Блэку с использованием материалов химического отверждения</t>
  </si>
  <si>
    <t>Восстановление зуба пломбой  IV класс по Блэку с использованием материалов химического отверждения</t>
  </si>
  <si>
    <t xml:space="preserve">B01.003.004.002 </t>
  </si>
  <si>
    <t xml:space="preserve">Проводниковая анестезия </t>
  </si>
  <si>
    <t xml:space="preserve">               Стоимость пломбировочного прокладочного материалов, затраченных на оказание медицинской помощи пациенту, оплачивается дополнительно в соответствии с утвержденными нормами расхода.</t>
  </si>
  <si>
    <t>Оценка в УЕТ на основании классификатора основных стоматологических лечебно-диагностических мероприятий и технологий (утв. Минздравом РФ № 2510/9257-01, ФФОМС № 3159/40-1 от 28.01.2001 и приложений к приказу ДЗ Смол.обл. №321/118 от 14.11.2005 с дополнениями и изменениями, Пр.МЗ СССР №50 от 25.01.1988г. и актом утвержденным руководителем учреждения.</t>
  </si>
  <si>
    <t xml:space="preserve">Цистотомия или цистэктомия. Иссечение доброкачественного новообразовия мягких тканей полости рта (папилома, фиброма, эпулис, гипертрофический гингивит). </t>
  </si>
  <si>
    <t>Сошлифовывание твердых тканей зуба.(Расшлифовка 1 фиссуры, сошлифовка некротических масс при кариесе в стадии пятна 1 зуба)</t>
  </si>
  <si>
    <t>Восстановление зуба пломбой. Реставрация при врожденной аномалии формы зуба</t>
  </si>
  <si>
    <t>Восстановление зуба пломбой. Реставрация зубных рядов за каждый зуб (тремы, диастемы)</t>
  </si>
  <si>
    <t xml:space="preserve">Наложение лечебной повязки при заболеваниях слизистой оболочки полости рта и пародонта в области одной челюсти                                                            (1 сеанс) </t>
  </si>
  <si>
    <t>2.2.31</t>
  </si>
  <si>
    <t>3.3</t>
  </si>
  <si>
    <t>3.51</t>
  </si>
  <si>
    <t>3.52</t>
  </si>
  <si>
    <t>3.53</t>
  </si>
  <si>
    <t>3.54</t>
  </si>
  <si>
    <t>Профессиональная гигиена полости рта и зубов (1 зуб)</t>
  </si>
  <si>
    <t>1 сн.</t>
  </si>
  <si>
    <t>Прейскурант цен   на стоматологические услуги, оказываемые населению стоматологической поликлиникой ОГБУЗ "Починковская РБ"</t>
  </si>
  <si>
    <t xml:space="preserve">Приложение № 2 к Приказу № 133-ПУ от  21.02.2022г.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</si>
</sst>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4" fillId="0" borderId="10" xfId="57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28125" style="0" customWidth="1"/>
    <col min="4" max="4" width="14.8515625" style="0" customWidth="1"/>
    <col min="5" max="5" width="19.57421875" style="0" customWidth="1"/>
    <col min="6" max="6" width="23.28125" style="0" customWidth="1"/>
    <col min="7" max="7" width="16.7109375" style="0" customWidth="1"/>
  </cols>
  <sheetData>
    <row r="1" spans="1:7" ht="59.25" customHeight="1">
      <c r="A1" s="4"/>
      <c r="B1" s="63" t="s">
        <v>114</v>
      </c>
      <c r="C1" s="63"/>
      <c r="D1" s="63"/>
      <c r="E1" s="63"/>
      <c r="F1" s="63"/>
      <c r="G1" s="63"/>
    </row>
    <row r="2" spans="1:7" ht="12.75">
      <c r="A2" s="4"/>
      <c r="B2" s="4"/>
      <c r="C2" s="4"/>
      <c r="D2" s="4"/>
      <c r="E2" s="4"/>
      <c r="F2" s="4"/>
      <c r="G2" s="4"/>
    </row>
    <row r="3" spans="1:7" s="13" customFormat="1" ht="57.75" customHeight="1">
      <c r="A3" s="6" t="s">
        <v>0</v>
      </c>
      <c r="B3" s="6" t="s">
        <v>96</v>
      </c>
      <c r="C3" s="6" t="s">
        <v>97</v>
      </c>
      <c r="D3" s="6" t="s">
        <v>98</v>
      </c>
      <c r="E3" s="6" t="s">
        <v>115</v>
      </c>
      <c r="F3" s="6" t="s">
        <v>113</v>
      </c>
      <c r="G3" s="6" t="s">
        <v>99</v>
      </c>
    </row>
    <row r="4" spans="1:7" s="13" customFormat="1" ht="12.75">
      <c r="A4" s="14">
        <v>1</v>
      </c>
      <c r="B4" s="14">
        <f aca="true" t="shared" si="0" ref="B4:G4">A4+1</f>
        <v>2</v>
      </c>
      <c r="C4" s="14">
        <f t="shared" si="0"/>
        <v>3</v>
      </c>
      <c r="D4" s="14">
        <f t="shared" si="0"/>
        <v>4</v>
      </c>
      <c r="E4" s="14">
        <f t="shared" si="0"/>
        <v>5</v>
      </c>
      <c r="F4" s="14">
        <f t="shared" si="0"/>
        <v>6</v>
      </c>
      <c r="G4" s="14">
        <f t="shared" si="0"/>
        <v>7</v>
      </c>
    </row>
    <row r="5" spans="1:7" s="13" customFormat="1" ht="34.5" customHeight="1">
      <c r="A5" s="10">
        <v>1</v>
      </c>
      <c r="B5" s="15" t="s">
        <v>104</v>
      </c>
      <c r="C5" s="8">
        <v>47684.12</v>
      </c>
      <c r="D5" s="16">
        <v>0</v>
      </c>
      <c r="E5" s="9">
        <f>249*6.6*60</f>
        <v>98603.99999999999</v>
      </c>
      <c r="F5" s="9">
        <f>249*6.6*60</f>
        <v>98603.99999999999</v>
      </c>
      <c r="G5" s="11">
        <f>D5/E5*F5</f>
        <v>0</v>
      </c>
    </row>
    <row r="6" spans="1:7" s="13" customFormat="1" ht="27" customHeight="1">
      <c r="A6" s="10">
        <f aca="true" t="shared" si="1" ref="A6:A12">A5+1</f>
        <v>2</v>
      </c>
      <c r="B6" s="15" t="s">
        <v>105</v>
      </c>
      <c r="C6" s="8">
        <v>9800</v>
      </c>
      <c r="D6" s="16">
        <v>0</v>
      </c>
      <c r="E6" s="9">
        <f aca="true" t="shared" si="2" ref="E6:F12">249*6.6</f>
        <v>1643.3999999999999</v>
      </c>
      <c r="F6" s="9">
        <f t="shared" si="2"/>
        <v>1643.3999999999999</v>
      </c>
      <c r="G6" s="11">
        <f aca="true" t="shared" si="3" ref="G6:G12">D6/E6*F6</f>
        <v>0</v>
      </c>
    </row>
    <row r="7" spans="1:7" s="13" customFormat="1" ht="25.5" customHeight="1">
      <c r="A7" s="10">
        <f t="shared" si="1"/>
        <v>3</v>
      </c>
      <c r="B7" s="15" t="s">
        <v>106</v>
      </c>
      <c r="C7" s="8">
        <v>124000</v>
      </c>
      <c r="D7" s="16">
        <v>0</v>
      </c>
      <c r="E7" s="9">
        <f t="shared" si="2"/>
        <v>1643.3999999999999</v>
      </c>
      <c r="F7" s="9">
        <f t="shared" si="2"/>
        <v>1643.3999999999999</v>
      </c>
      <c r="G7" s="11">
        <f t="shared" si="3"/>
        <v>0</v>
      </c>
    </row>
    <row r="8" spans="1:7" s="13" customFormat="1" ht="20.25" customHeight="1">
      <c r="A8" s="10">
        <f t="shared" si="1"/>
        <v>4</v>
      </c>
      <c r="B8" s="15" t="s">
        <v>107</v>
      </c>
      <c r="C8" s="8">
        <v>47000</v>
      </c>
      <c r="D8" s="16">
        <v>0</v>
      </c>
      <c r="E8" s="9">
        <f t="shared" si="2"/>
        <v>1643.3999999999999</v>
      </c>
      <c r="F8" s="9">
        <f t="shared" si="2"/>
        <v>1643.3999999999999</v>
      </c>
      <c r="G8" s="11">
        <f t="shared" si="3"/>
        <v>0</v>
      </c>
    </row>
    <row r="9" spans="1:7" s="13" customFormat="1" ht="22.5" customHeight="1">
      <c r="A9" s="10">
        <f t="shared" si="1"/>
        <v>5</v>
      </c>
      <c r="B9" s="17" t="s">
        <v>108</v>
      </c>
      <c r="C9" s="8">
        <v>30000</v>
      </c>
      <c r="D9" s="16">
        <v>0</v>
      </c>
      <c r="E9" s="9">
        <f t="shared" si="2"/>
        <v>1643.3999999999999</v>
      </c>
      <c r="F9" s="9">
        <f t="shared" si="2"/>
        <v>1643.3999999999999</v>
      </c>
      <c r="G9" s="11">
        <f t="shared" si="3"/>
        <v>0</v>
      </c>
    </row>
    <row r="10" spans="1:7" s="13" customFormat="1" ht="28.5" customHeight="1">
      <c r="A10" s="10">
        <f t="shared" si="1"/>
        <v>6</v>
      </c>
      <c r="B10" s="15" t="s">
        <v>109</v>
      </c>
      <c r="C10" s="8">
        <v>12300</v>
      </c>
      <c r="D10" s="16">
        <v>0</v>
      </c>
      <c r="E10" s="9">
        <f t="shared" si="2"/>
        <v>1643.3999999999999</v>
      </c>
      <c r="F10" s="9">
        <f t="shared" si="2"/>
        <v>1643.3999999999999</v>
      </c>
      <c r="G10" s="11">
        <f t="shared" si="3"/>
        <v>0</v>
      </c>
    </row>
    <row r="11" spans="1:7" s="13" customFormat="1" ht="31.5" customHeight="1">
      <c r="A11" s="10">
        <f t="shared" si="1"/>
        <v>7</v>
      </c>
      <c r="B11" s="15" t="s">
        <v>109</v>
      </c>
      <c r="C11" s="8">
        <v>12300</v>
      </c>
      <c r="D11" s="16">
        <v>0</v>
      </c>
      <c r="E11" s="9">
        <f t="shared" si="2"/>
        <v>1643.3999999999999</v>
      </c>
      <c r="F11" s="9">
        <f t="shared" si="2"/>
        <v>1643.3999999999999</v>
      </c>
      <c r="G11" s="11">
        <f t="shared" si="3"/>
        <v>0</v>
      </c>
    </row>
    <row r="12" spans="1:7" s="13" customFormat="1" ht="17.25" customHeight="1">
      <c r="A12" s="10">
        <f t="shared" si="1"/>
        <v>8</v>
      </c>
      <c r="B12" s="15" t="s">
        <v>110</v>
      </c>
      <c r="C12" s="8">
        <v>47000</v>
      </c>
      <c r="D12" s="16">
        <v>0</v>
      </c>
      <c r="E12" s="9">
        <f t="shared" si="2"/>
        <v>1643.3999999999999</v>
      </c>
      <c r="F12" s="9">
        <f t="shared" si="2"/>
        <v>1643.3999999999999</v>
      </c>
      <c r="G12" s="11">
        <f t="shared" si="3"/>
        <v>0</v>
      </c>
    </row>
    <row r="13" spans="1:7" s="13" customFormat="1" ht="15.75">
      <c r="A13" s="12"/>
      <c r="B13" s="18" t="s">
        <v>2</v>
      </c>
      <c r="C13" s="11">
        <f>SUM(C5:C12)</f>
        <v>330084.12</v>
      </c>
      <c r="D13" s="12" t="s">
        <v>1</v>
      </c>
      <c r="E13" s="12" t="s">
        <v>1</v>
      </c>
      <c r="F13" s="12" t="s">
        <v>1</v>
      </c>
      <c r="G13" s="11">
        <f>SUM(G5:G12)</f>
        <v>0</v>
      </c>
    </row>
    <row r="14" spans="1:7" s="13" customFormat="1" ht="15.75">
      <c r="A14" s="19"/>
      <c r="B14" s="20" t="s">
        <v>100</v>
      </c>
      <c r="C14" s="19" t="s">
        <v>111</v>
      </c>
      <c r="D14" s="19"/>
      <c r="E14" s="19"/>
      <c r="F14" s="19"/>
      <c r="G14" s="21">
        <f>G13/7068</f>
        <v>0</v>
      </c>
    </row>
    <row r="16" spans="2:5" ht="15.75">
      <c r="B16" s="22" t="s">
        <v>101</v>
      </c>
      <c r="C16" s="22"/>
      <c r="D16" s="22"/>
      <c r="E16" s="22"/>
    </row>
    <row r="17" spans="2:5" ht="18" customHeight="1">
      <c r="B17" s="23" t="s">
        <v>102</v>
      </c>
      <c r="C17" s="22"/>
      <c r="D17" s="22"/>
      <c r="E17" s="22" t="s">
        <v>103</v>
      </c>
    </row>
  </sheetData>
  <sheetProtection/>
  <mergeCells count="1">
    <mergeCell ref="B1:G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view="pageBreakPreview" zoomScale="95" zoomScaleSheetLayoutView="95" zoomScalePageLayoutView="0" workbookViewId="0" topLeftCell="A1">
      <selection activeCell="K8" sqref="K8"/>
    </sheetView>
  </sheetViews>
  <sheetFormatPr defaultColWidth="9.140625" defaultRowHeight="12.75"/>
  <cols>
    <col min="1" max="1" width="5.140625" style="35" customWidth="1"/>
    <col min="2" max="2" width="15.00390625" style="30" customWidth="1"/>
    <col min="3" max="3" width="62.140625" style="24" customWidth="1"/>
    <col min="4" max="4" width="6.28125" style="22" customWidth="1"/>
    <col min="5" max="5" width="8.7109375" style="22" customWidth="1"/>
  </cols>
  <sheetData>
    <row r="1" spans="3:5" ht="15" customHeight="1">
      <c r="C1" s="64" t="s">
        <v>418</v>
      </c>
      <c r="D1" s="64"/>
      <c r="E1" s="64"/>
    </row>
    <row r="2" spans="1:5" ht="31.5" customHeight="1">
      <c r="A2" s="65" t="s">
        <v>417</v>
      </c>
      <c r="B2" s="65"/>
      <c r="C2" s="65"/>
      <c r="D2" s="65"/>
      <c r="E2" s="65"/>
    </row>
    <row r="3" ht="6" customHeight="1"/>
    <row r="4" spans="1:5" s="1" customFormat="1" ht="72.75" customHeight="1">
      <c r="A4" s="60" t="s">
        <v>0</v>
      </c>
      <c r="B4" s="60" t="s">
        <v>176</v>
      </c>
      <c r="C4" s="60" t="s">
        <v>177</v>
      </c>
      <c r="D4" s="61" t="s">
        <v>3</v>
      </c>
      <c r="E4" s="61" t="s">
        <v>173</v>
      </c>
    </row>
    <row r="5" spans="1:5" s="1" customFormat="1" ht="15.75" customHeight="1">
      <c r="A5" s="66" t="s">
        <v>172</v>
      </c>
      <c r="B5" s="66"/>
      <c r="C5" s="66"/>
      <c r="D5" s="66"/>
      <c r="E5" s="33">
        <v>230</v>
      </c>
    </row>
    <row r="6" spans="1:8" ht="15">
      <c r="A6" s="25">
        <v>1</v>
      </c>
      <c r="B6" s="25"/>
      <c r="C6" s="25" t="s">
        <v>4</v>
      </c>
      <c r="D6" s="5"/>
      <c r="E6" s="33"/>
      <c r="H6" s="2"/>
    </row>
    <row r="7" spans="1:5" ht="15.75" customHeight="1">
      <c r="A7" s="26" t="s">
        <v>117</v>
      </c>
      <c r="B7" s="47" t="s">
        <v>178</v>
      </c>
      <c r="C7" s="50" t="s">
        <v>179</v>
      </c>
      <c r="D7" s="5">
        <v>1.5</v>
      </c>
      <c r="E7" s="33">
        <f>E5*D7</f>
        <v>345</v>
      </c>
    </row>
    <row r="8" spans="1:5" ht="15.75" customHeight="1">
      <c r="A8" s="26" t="s">
        <v>118</v>
      </c>
      <c r="B8" s="47" t="s">
        <v>181</v>
      </c>
      <c r="C8" s="50" t="s">
        <v>180</v>
      </c>
      <c r="D8" s="5">
        <v>1</v>
      </c>
      <c r="E8" s="33">
        <f>D8*E5</f>
        <v>230</v>
      </c>
    </row>
    <row r="9" spans="1:5" ht="15.75" customHeight="1">
      <c r="A9" s="26" t="s">
        <v>119</v>
      </c>
      <c r="B9" s="49" t="s">
        <v>183</v>
      </c>
      <c r="C9" s="50" t="s">
        <v>182</v>
      </c>
      <c r="D9" s="5">
        <v>1.5</v>
      </c>
      <c r="E9" s="33">
        <f>D9*E5</f>
        <v>345</v>
      </c>
    </row>
    <row r="10" spans="1:5" ht="15.75" customHeight="1">
      <c r="A10" s="26" t="s">
        <v>120</v>
      </c>
      <c r="B10" s="49" t="s">
        <v>185</v>
      </c>
      <c r="C10" s="50" t="s">
        <v>184</v>
      </c>
      <c r="D10" s="5">
        <v>1</v>
      </c>
      <c r="E10" s="33">
        <f>D10*E5</f>
        <v>230</v>
      </c>
    </row>
    <row r="11" spans="1:5" ht="15.75" customHeight="1">
      <c r="A11" s="26" t="s">
        <v>121</v>
      </c>
      <c r="B11" s="49" t="s">
        <v>187</v>
      </c>
      <c r="C11" s="50" t="s">
        <v>186</v>
      </c>
      <c r="D11" s="5">
        <v>1.5</v>
      </c>
      <c r="E11" s="33">
        <f>D11*E5</f>
        <v>345</v>
      </c>
    </row>
    <row r="12" spans="1:5" ht="15.75" customHeight="1">
      <c r="A12" s="26" t="s">
        <v>122</v>
      </c>
      <c r="B12" s="49" t="s">
        <v>188</v>
      </c>
      <c r="C12" s="50" t="s">
        <v>189</v>
      </c>
      <c r="D12" s="5">
        <v>1</v>
      </c>
      <c r="E12" s="33">
        <f>D12*E9</f>
        <v>345</v>
      </c>
    </row>
    <row r="13" spans="1:5" ht="15">
      <c r="A13" s="26" t="s">
        <v>123</v>
      </c>
      <c r="B13" s="49" t="s">
        <v>191</v>
      </c>
      <c r="C13" s="49" t="s">
        <v>190</v>
      </c>
      <c r="D13" s="5">
        <v>0.5</v>
      </c>
      <c r="E13" s="33">
        <f>E5*D13</f>
        <v>115</v>
      </c>
    </row>
    <row r="14" spans="1:5" ht="15">
      <c r="A14" s="26" t="s">
        <v>124</v>
      </c>
      <c r="B14" s="41" t="s">
        <v>242</v>
      </c>
      <c r="C14" s="41" t="s">
        <v>243</v>
      </c>
      <c r="D14" s="5">
        <v>0.75</v>
      </c>
      <c r="E14" s="33">
        <f>E5*D14-0.5</f>
        <v>172</v>
      </c>
    </row>
    <row r="15" spans="1:5" ht="15">
      <c r="A15" s="26" t="s">
        <v>125</v>
      </c>
      <c r="B15" s="49" t="s">
        <v>193</v>
      </c>
      <c r="C15" s="49" t="s">
        <v>192</v>
      </c>
      <c r="D15" s="5">
        <v>0.5</v>
      </c>
      <c r="E15" s="33">
        <f>E5*D15</f>
        <v>115</v>
      </c>
    </row>
    <row r="16" spans="1:5" ht="15">
      <c r="A16" s="26" t="s">
        <v>126</v>
      </c>
      <c r="B16" s="49" t="s">
        <v>199</v>
      </c>
      <c r="C16" s="49" t="s">
        <v>248</v>
      </c>
      <c r="D16" s="5">
        <v>0.5</v>
      </c>
      <c r="E16" s="33">
        <f>E5*D16</f>
        <v>115</v>
      </c>
    </row>
    <row r="17" spans="1:5" ht="15">
      <c r="A17" s="26"/>
      <c r="B17" s="37"/>
      <c r="C17" s="45" t="s">
        <v>5</v>
      </c>
      <c r="D17" s="5"/>
      <c r="E17" s="33"/>
    </row>
    <row r="18" spans="1:5" ht="15">
      <c r="A18" s="26" t="s">
        <v>127</v>
      </c>
      <c r="B18" s="49" t="s">
        <v>194</v>
      </c>
      <c r="C18" s="49" t="s">
        <v>195</v>
      </c>
      <c r="D18" s="5">
        <v>0.25</v>
      </c>
      <c r="E18" s="33">
        <f>E5*D18-0.5</f>
        <v>57</v>
      </c>
    </row>
    <row r="19" spans="1:5" ht="15">
      <c r="A19" s="26" t="s">
        <v>128</v>
      </c>
      <c r="B19" s="51" t="s">
        <v>197</v>
      </c>
      <c r="C19" s="51" t="s">
        <v>196</v>
      </c>
      <c r="D19" s="5">
        <v>0.5</v>
      </c>
      <c r="E19" s="33">
        <f>E5*D19</f>
        <v>115</v>
      </c>
    </row>
    <row r="20" spans="1:5" ht="16.5" customHeight="1">
      <c r="A20" s="52" t="s">
        <v>129</v>
      </c>
      <c r="B20" s="50" t="s">
        <v>400</v>
      </c>
      <c r="C20" s="50" t="s">
        <v>401</v>
      </c>
      <c r="D20" s="46">
        <v>1</v>
      </c>
      <c r="E20" s="33">
        <f>E5*D20</f>
        <v>230</v>
      </c>
    </row>
    <row r="21" spans="1:5" ht="28.5" customHeight="1">
      <c r="A21" s="26" t="s">
        <v>130</v>
      </c>
      <c r="B21" s="47" t="s">
        <v>334</v>
      </c>
      <c r="C21" s="50" t="s">
        <v>335</v>
      </c>
      <c r="D21" s="5">
        <v>0.5</v>
      </c>
      <c r="E21" s="33">
        <f>E5*D21</f>
        <v>115</v>
      </c>
    </row>
    <row r="22" spans="1:5" ht="15.75" customHeight="1">
      <c r="A22" s="26" t="s">
        <v>131</v>
      </c>
      <c r="B22" s="49" t="s">
        <v>201</v>
      </c>
      <c r="C22" s="47" t="s">
        <v>200</v>
      </c>
      <c r="D22" s="5">
        <v>0.5</v>
      </c>
      <c r="E22" s="33">
        <f>E5*D22</f>
        <v>115</v>
      </c>
    </row>
    <row r="23" spans="1:5" ht="15.75" customHeight="1">
      <c r="A23" s="26" t="s">
        <v>132</v>
      </c>
      <c r="B23" s="41" t="s">
        <v>253</v>
      </c>
      <c r="C23" s="41" t="s">
        <v>254</v>
      </c>
      <c r="D23" s="5">
        <v>1.25</v>
      </c>
      <c r="E23" s="33">
        <f>E5*D23-0.5</f>
        <v>287</v>
      </c>
    </row>
    <row r="24" spans="1:5" ht="15.75" customHeight="1">
      <c r="A24" s="26" t="s">
        <v>133</v>
      </c>
      <c r="B24" s="41" t="s">
        <v>255</v>
      </c>
      <c r="C24" s="41" t="s">
        <v>256</v>
      </c>
      <c r="D24" s="5">
        <v>0.25</v>
      </c>
      <c r="E24" s="33">
        <f>E5*D24-0.5</f>
        <v>57</v>
      </c>
    </row>
    <row r="25" spans="1:5" ht="30">
      <c r="A25" s="26" t="s">
        <v>134</v>
      </c>
      <c r="B25" s="47" t="s">
        <v>310</v>
      </c>
      <c r="C25" s="31" t="s">
        <v>309</v>
      </c>
      <c r="D25" s="5">
        <v>1</v>
      </c>
      <c r="E25" s="33">
        <f>E5*D25</f>
        <v>230</v>
      </c>
    </row>
    <row r="26" spans="1:5" ht="30">
      <c r="A26" s="26" t="s">
        <v>135</v>
      </c>
      <c r="B26" s="50" t="s">
        <v>250</v>
      </c>
      <c r="C26" s="41" t="s">
        <v>308</v>
      </c>
      <c r="D26" s="5">
        <v>1</v>
      </c>
      <c r="E26" s="33">
        <f>E5*D26</f>
        <v>230</v>
      </c>
    </row>
    <row r="27" spans="1:5" ht="15">
      <c r="A27" s="26" t="s">
        <v>136</v>
      </c>
      <c r="B27" s="49" t="s">
        <v>198</v>
      </c>
      <c r="C27" s="31" t="s">
        <v>6</v>
      </c>
      <c r="D27" s="5">
        <v>1</v>
      </c>
      <c r="E27" s="33">
        <f>E5*D27</f>
        <v>230</v>
      </c>
    </row>
    <row r="28" spans="1:5" ht="15.75" customHeight="1">
      <c r="A28" s="26" t="s">
        <v>137</v>
      </c>
      <c r="B28" s="49" t="s">
        <v>202</v>
      </c>
      <c r="C28" s="49" t="s">
        <v>415</v>
      </c>
      <c r="D28" s="5">
        <v>0.25</v>
      </c>
      <c r="E28" s="33">
        <f>E5*D28-0.5</f>
        <v>57</v>
      </c>
    </row>
    <row r="29" spans="1:5" ht="30">
      <c r="A29" s="26" t="s">
        <v>138</v>
      </c>
      <c r="B29" s="50" t="s">
        <v>257</v>
      </c>
      <c r="C29" s="41" t="s">
        <v>329</v>
      </c>
      <c r="D29" s="5">
        <v>0.25</v>
      </c>
      <c r="E29" s="33">
        <f>E5*D29-0.5</f>
        <v>57</v>
      </c>
    </row>
    <row r="30" spans="1:5" ht="45">
      <c r="A30" s="26" t="s">
        <v>139</v>
      </c>
      <c r="B30" s="50" t="s">
        <v>257</v>
      </c>
      <c r="C30" s="31" t="s">
        <v>330</v>
      </c>
      <c r="D30" s="5">
        <v>2</v>
      </c>
      <c r="E30" s="33">
        <f>E5*D30</f>
        <v>460</v>
      </c>
    </row>
    <row r="31" spans="1:5" ht="30">
      <c r="A31" s="26" t="s">
        <v>140</v>
      </c>
      <c r="B31" s="50" t="s">
        <v>258</v>
      </c>
      <c r="C31" s="41" t="s">
        <v>259</v>
      </c>
      <c r="D31" s="5">
        <v>0.5</v>
      </c>
      <c r="E31" s="33">
        <f>E5*D31</f>
        <v>115</v>
      </c>
    </row>
    <row r="32" spans="1:5" ht="15">
      <c r="A32" s="25">
        <v>2</v>
      </c>
      <c r="B32" s="38"/>
      <c r="C32" s="25" t="s">
        <v>112</v>
      </c>
      <c r="D32" s="5"/>
      <c r="E32" s="33"/>
    </row>
    <row r="33" spans="1:5" ht="15">
      <c r="A33" s="53" t="s">
        <v>7</v>
      </c>
      <c r="B33" s="37"/>
      <c r="C33" s="25" t="s">
        <v>16</v>
      </c>
      <c r="D33" s="5"/>
      <c r="E33" s="33"/>
    </row>
    <row r="34" spans="1:5" ht="30.75" customHeight="1">
      <c r="A34" s="26" t="s">
        <v>9</v>
      </c>
      <c r="B34" s="47" t="s">
        <v>310</v>
      </c>
      <c r="C34" s="31" t="s">
        <v>405</v>
      </c>
      <c r="D34" s="5">
        <v>0.5</v>
      </c>
      <c r="E34" s="33">
        <f>E5*D34</f>
        <v>115</v>
      </c>
    </row>
    <row r="35" spans="1:5" ht="29.25" customHeight="1">
      <c r="A35" s="26" t="s">
        <v>10</v>
      </c>
      <c r="B35" s="50" t="s">
        <v>246</v>
      </c>
      <c r="C35" s="31" t="s">
        <v>319</v>
      </c>
      <c r="D35" s="5">
        <v>1.5</v>
      </c>
      <c r="E35" s="33">
        <f>E5*D35</f>
        <v>345</v>
      </c>
    </row>
    <row r="36" spans="1:5" ht="30" customHeight="1">
      <c r="A36" s="26" t="s">
        <v>11</v>
      </c>
      <c r="B36" s="50" t="s">
        <v>246</v>
      </c>
      <c r="C36" s="31" t="s">
        <v>320</v>
      </c>
      <c r="D36" s="5">
        <v>2</v>
      </c>
      <c r="E36" s="33">
        <f>E5*D36</f>
        <v>460</v>
      </c>
    </row>
    <row r="37" spans="1:5" ht="28.5" customHeight="1">
      <c r="A37" s="26"/>
      <c r="B37" s="47" t="s">
        <v>237</v>
      </c>
      <c r="C37" s="36" t="s">
        <v>236</v>
      </c>
      <c r="D37" s="5"/>
      <c r="E37" s="33"/>
    </row>
    <row r="38" spans="1:5" ht="30">
      <c r="A38" s="26" t="s">
        <v>12</v>
      </c>
      <c r="B38" s="47" t="s">
        <v>237</v>
      </c>
      <c r="C38" s="31" t="s">
        <v>313</v>
      </c>
      <c r="D38" s="5">
        <v>1</v>
      </c>
      <c r="E38" s="33">
        <f>E5*D38</f>
        <v>230</v>
      </c>
    </row>
    <row r="39" spans="1:5" ht="30">
      <c r="A39" s="26" t="s">
        <v>13</v>
      </c>
      <c r="B39" s="47" t="s">
        <v>237</v>
      </c>
      <c r="C39" s="31" t="s">
        <v>314</v>
      </c>
      <c r="D39" s="5">
        <v>1.5</v>
      </c>
      <c r="E39" s="33">
        <f>E5*D39</f>
        <v>345</v>
      </c>
    </row>
    <row r="40" spans="1:5" ht="30">
      <c r="A40" s="26" t="s">
        <v>14</v>
      </c>
      <c r="B40" s="47" t="s">
        <v>237</v>
      </c>
      <c r="C40" s="31" t="s">
        <v>315</v>
      </c>
      <c r="D40" s="5">
        <v>2</v>
      </c>
      <c r="E40" s="33">
        <f>E5*D40</f>
        <v>460</v>
      </c>
    </row>
    <row r="41" spans="1:5" ht="30">
      <c r="A41" s="26" t="s">
        <v>15</v>
      </c>
      <c r="B41" s="47" t="s">
        <v>316</v>
      </c>
      <c r="C41" s="31" t="s">
        <v>317</v>
      </c>
      <c r="D41" s="5">
        <v>0.5</v>
      </c>
      <c r="E41" s="33">
        <f>E5*D41</f>
        <v>115</v>
      </c>
    </row>
    <row r="42" spans="1:5" ht="30">
      <c r="A42" s="26" t="s">
        <v>141</v>
      </c>
      <c r="B42" s="50" t="s">
        <v>247</v>
      </c>
      <c r="C42" s="31" t="s">
        <v>318</v>
      </c>
      <c r="D42" s="32">
        <v>1</v>
      </c>
      <c r="E42" s="33">
        <f>E5*D42</f>
        <v>230</v>
      </c>
    </row>
    <row r="43" spans="1:5" ht="15">
      <c r="A43" s="27" t="s">
        <v>8</v>
      </c>
      <c r="B43" s="39"/>
      <c r="C43" s="7" t="s">
        <v>17</v>
      </c>
      <c r="D43" s="32"/>
      <c r="E43" s="33"/>
    </row>
    <row r="44" spans="1:5" ht="15">
      <c r="A44" s="28" t="s">
        <v>142</v>
      </c>
      <c r="B44" s="41" t="s">
        <v>260</v>
      </c>
      <c r="C44" s="41" t="s">
        <v>261</v>
      </c>
      <c r="D44" s="32">
        <v>1</v>
      </c>
      <c r="E44" s="33">
        <f>E5*D44</f>
        <v>230</v>
      </c>
    </row>
    <row r="45" spans="1:5" ht="30" customHeight="1">
      <c r="A45" s="28" t="s">
        <v>143</v>
      </c>
      <c r="B45" s="42" t="s">
        <v>332</v>
      </c>
      <c r="C45" s="31" t="s">
        <v>333</v>
      </c>
      <c r="D45" s="33">
        <v>2</v>
      </c>
      <c r="E45" s="33">
        <f>E5*D45</f>
        <v>460</v>
      </c>
    </row>
    <row r="46" spans="1:5" ht="15.75" customHeight="1">
      <c r="A46" s="28" t="s">
        <v>144</v>
      </c>
      <c r="B46" s="41" t="s">
        <v>267</v>
      </c>
      <c r="C46" s="41" t="s">
        <v>268</v>
      </c>
      <c r="D46" s="33">
        <v>2.5</v>
      </c>
      <c r="E46" s="33">
        <f>E5*D46</f>
        <v>575</v>
      </c>
    </row>
    <row r="47" spans="1:5" ht="15.75" customHeight="1">
      <c r="A47" s="28" t="s">
        <v>145</v>
      </c>
      <c r="B47" s="41" t="s">
        <v>270</v>
      </c>
      <c r="C47" s="41" t="s">
        <v>271</v>
      </c>
      <c r="D47" s="33">
        <v>1.8</v>
      </c>
      <c r="E47" s="33">
        <f>E5*D47</f>
        <v>414</v>
      </c>
    </row>
    <row r="48" spans="1:5" ht="45.75" customHeight="1">
      <c r="A48" s="28" t="s">
        <v>146</v>
      </c>
      <c r="B48" s="50" t="s">
        <v>304</v>
      </c>
      <c r="C48" s="31" t="s">
        <v>331</v>
      </c>
      <c r="D48" s="33">
        <v>2.5</v>
      </c>
      <c r="E48" s="33">
        <f>E5*D48</f>
        <v>575</v>
      </c>
    </row>
    <row r="49" spans="1:5" ht="30" customHeight="1">
      <c r="A49" s="28" t="s">
        <v>147</v>
      </c>
      <c r="B49" s="50" t="s">
        <v>305</v>
      </c>
      <c r="C49" s="41" t="s">
        <v>306</v>
      </c>
      <c r="D49" s="33">
        <v>4</v>
      </c>
      <c r="E49" s="33">
        <f>E5*D49</f>
        <v>920</v>
      </c>
    </row>
    <row r="50" spans="1:5" ht="45.75" customHeight="1">
      <c r="A50" s="28" t="s">
        <v>148</v>
      </c>
      <c r="B50" s="28" t="s">
        <v>307</v>
      </c>
      <c r="C50" s="31" t="s">
        <v>336</v>
      </c>
      <c r="D50" s="33">
        <v>2</v>
      </c>
      <c r="E50" s="33">
        <f>E5*D50</f>
        <v>460</v>
      </c>
    </row>
    <row r="51" spans="1:5" ht="31.5" customHeight="1">
      <c r="A51" s="28" t="s">
        <v>149</v>
      </c>
      <c r="B51" s="50" t="s">
        <v>269</v>
      </c>
      <c r="C51" s="31" t="s">
        <v>337</v>
      </c>
      <c r="D51" s="33">
        <v>4</v>
      </c>
      <c r="E51" s="33">
        <f>E5*D51</f>
        <v>920</v>
      </c>
    </row>
    <row r="52" spans="1:5" ht="32.25" customHeight="1">
      <c r="A52" s="28" t="s">
        <v>150</v>
      </c>
      <c r="B52" s="47" t="s">
        <v>272</v>
      </c>
      <c r="C52" s="31" t="s">
        <v>323</v>
      </c>
      <c r="D52" s="33">
        <v>2</v>
      </c>
      <c r="E52" s="33">
        <f>E5*D52</f>
        <v>460</v>
      </c>
    </row>
    <row r="53" spans="1:5" ht="31.5" customHeight="1">
      <c r="A53" s="28" t="s">
        <v>151</v>
      </c>
      <c r="B53" s="47" t="s">
        <v>272</v>
      </c>
      <c r="C53" s="31" t="s">
        <v>324</v>
      </c>
      <c r="D53" s="33">
        <v>5</v>
      </c>
      <c r="E53" s="33">
        <f>E5*D53</f>
        <v>1150</v>
      </c>
    </row>
    <row r="54" spans="1:5" ht="30" customHeight="1">
      <c r="A54" s="28" t="s">
        <v>152</v>
      </c>
      <c r="B54" s="47" t="s">
        <v>272</v>
      </c>
      <c r="C54" s="31" t="s">
        <v>328</v>
      </c>
      <c r="D54" s="33">
        <v>6</v>
      </c>
      <c r="E54" s="33">
        <f>E5*D54</f>
        <v>1380</v>
      </c>
    </row>
    <row r="55" spans="1:5" ht="30" customHeight="1">
      <c r="A55" s="28" t="s">
        <v>153</v>
      </c>
      <c r="B55" s="50" t="s">
        <v>262</v>
      </c>
      <c r="C55" s="31" t="s">
        <v>325</v>
      </c>
      <c r="D55" s="33">
        <v>4</v>
      </c>
      <c r="E55" s="33">
        <f>E5*D55</f>
        <v>920</v>
      </c>
    </row>
    <row r="56" spans="1:5" ht="30">
      <c r="A56" s="28" t="s">
        <v>154</v>
      </c>
      <c r="B56" s="47" t="s">
        <v>321</v>
      </c>
      <c r="C56" s="31" t="s">
        <v>322</v>
      </c>
      <c r="D56" s="33">
        <v>1</v>
      </c>
      <c r="E56" s="33">
        <f>E5*D56</f>
        <v>230</v>
      </c>
    </row>
    <row r="57" spans="1:5" ht="29.25" customHeight="1">
      <c r="A57" s="28" t="s">
        <v>155</v>
      </c>
      <c r="B57" s="50" t="s">
        <v>273</v>
      </c>
      <c r="C57" s="41" t="s">
        <v>326</v>
      </c>
      <c r="D57" s="33">
        <v>0.75</v>
      </c>
      <c r="E57" s="33">
        <f>E5*D57-0.5</f>
        <v>172</v>
      </c>
    </row>
    <row r="58" spans="1:5" ht="30" customHeight="1">
      <c r="A58" s="28" t="s">
        <v>156</v>
      </c>
      <c r="B58" s="50" t="s">
        <v>274</v>
      </c>
      <c r="C58" s="41" t="s">
        <v>327</v>
      </c>
      <c r="D58" s="33">
        <v>1</v>
      </c>
      <c r="E58" s="33">
        <f>E5*D58</f>
        <v>230</v>
      </c>
    </row>
    <row r="59" spans="1:5" ht="30">
      <c r="A59" s="28" t="s">
        <v>157</v>
      </c>
      <c r="B59" s="47" t="s">
        <v>338</v>
      </c>
      <c r="C59" s="31" t="s">
        <v>339</v>
      </c>
      <c r="D59" s="33">
        <v>1</v>
      </c>
      <c r="E59" s="33">
        <f>E5*D59</f>
        <v>230</v>
      </c>
    </row>
    <row r="60" spans="1:5" ht="30">
      <c r="A60" s="28" t="s">
        <v>158</v>
      </c>
      <c r="B60" s="47" t="s">
        <v>340</v>
      </c>
      <c r="C60" s="31" t="s">
        <v>341</v>
      </c>
      <c r="D60" s="33">
        <v>1</v>
      </c>
      <c r="E60" s="33">
        <f>E5*D60</f>
        <v>230</v>
      </c>
    </row>
    <row r="61" spans="1:5" ht="33" customHeight="1">
      <c r="A61" s="28" t="s">
        <v>159</v>
      </c>
      <c r="B61" s="47" t="s">
        <v>340</v>
      </c>
      <c r="C61" s="34" t="s">
        <v>342</v>
      </c>
      <c r="D61" s="40">
        <v>1</v>
      </c>
      <c r="E61" s="33">
        <f>E5*D61</f>
        <v>230</v>
      </c>
    </row>
    <row r="62" spans="1:5" ht="32.25" customHeight="1">
      <c r="A62" s="28" t="s">
        <v>160</v>
      </c>
      <c r="B62" s="47" t="s">
        <v>340</v>
      </c>
      <c r="C62" s="31" t="s">
        <v>343</v>
      </c>
      <c r="D62" s="33">
        <v>2</v>
      </c>
      <c r="E62" s="33">
        <f>E5*D62</f>
        <v>460</v>
      </c>
    </row>
    <row r="63" spans="1:5" ht="16.5" customHeight="1">
      <c r="A63" s="28" t="s">
        <v>161</v>
      </c>
      <c r="B63" s="50" t="s">
        <v>219</v>
      </c>
      <c r="C63" s="50" t="s">
        <v>275</v>
      </c>
      <c r="D63" s="33">
        <v>1</v>
      </c>
      <c r="E63" s="33">
        <f>E5*D63</f>
        <v>230</v>
      </c>
    </row>
    <row r="64" spans="1:5" ht="16.5" customHeight="1">
      <c r="A64" s="28" t="s">
        <v>162</v>
      </c>
      <c r="B64" s="50" t="s">
        <v>218</v>
      </c>
      <c r="C64" s="50" t="s">
        <v>276</v>
      </c>
      <c r="D64" s="33">
        <v>4</v>
      </c>
      <c r="E64" s="33">
        <f>E5*D64</f>
        <v>920</v>
      </c>
    </row>
    <row r="65" spans="1:5" ht="45" customHeight="1">
      <c r="A65" s="28" t="s">
        <v>163</v>
      </c>
      <c r="B65" s="47" t="s">
        <v>334</v>
      </c>
      <c r="C65" s="31" t="s">
        <v>345</v>
      </c>
      <c r="D65" s="33">
        <v>0.5</v>
      </c>
      <c r="E65" s="33">
        <f>E5*D65</f>
        <v>115</v>
      </c>
    </row>
    <row r="66" spans="1:5" ht="43.5" customHeight="1">
      <c r="A66" s="28" t="s">
        <v>164</v>
      </c>
      <c r="B66" s="47" t="s">
        <v>334</v>
      </c>
      <c r="C66" s="31" t="s">
        <v>346</v>
      </c>
      <c r="D66" s="33">
        <v>0.5</v>
      </c>
      <c r="E66" s="33">
        <f>E5*D66</f>
        <v>115</v>
      </c>
    </row>
    <row r="67" spans="1:5" ht="43.5" customHeight="1">
      <c r="A67" s="28" t="s">
        <v>165</v>
      </c>
      <c r="B67" s="47" t="s">
        <v>347</v>
      </c>
      <c r="C67" s="31" t="s">
        <v>348</v>
      </c>
      <c r="D67" s="33">
        <v>0.5</v>
      </c>
      <c r="E67" s="33">
        <f>E5*D67</f>
        <v>115</v>
      </c>
    </row>
    <row r="68" spans="1:5" ht="45.75" customHeight="1">
      <c r="A68" s="28" t="s">
        <v>166</v>
      </c>
      <c r="B68" s="47" t="s">
        <v>349</v>
      </c>
      <c r="C68" s="31" t="s">
        <v>408</v>
      </c>
      <c r="D68" s="33">
        <v>0.5</v>
      </c>
      <c r="E68" s="33">
        <f>E5*D68</f>
        <v>115</v>
      </c>
    </row>
    <row r="69" spans="1:5" ht="15">
      <c r="A69" s="28" t="s">
        <v>167</v>
      </c>
      <c r="B69" s="41" t="s">
        <v>277</v>
      </c>
      <c r="C69" s="31" t="s">
        <v>350</v>
      </c>
      <c r="D69" s="33">
        <v>4.5</v>
      </c>
      <c r="E69" s="33">
        <f>E5*D69</f>
        <v>1035</v>
      </c>
    </row>
    <row r="70" spans="1:5" ht="15">
      <c r="A70" s="28" t="s">
        <v>168</v>
      </c>
      <c r="B70" s="41" t="s">
        <v>245</v>
      </c>
      <c r="C70" s="31" t="s">
        <v>351</v>
      </c>
      <c r="D70" s="33">
        <v>4</v>
      </c>
      <c r="E70" s="33">
        <f>E5*D70</f>
        <v>920</v>
      </c>
    </row>
    <row r="71" spans="1:5" ht="45" customHeight="1">
      <c r="A71" s="28" t="s">
        <v>169</v>
      </c>
      <c r="B71" s="47" t="s">
        <v>340</v>
      </c>
      <c r="C71" s="31" t="s">
        <v>344</v>
      </c>
      <c r="D71" s="33">
        <v>3.5</v>
      </c>
      <c r="E71" s="33">
        <f>E5*D71</f>
        <v>805</v>
      </c>
    </row>
    <row r="72" spans="1:5" ht="57.75" customHeight="1">
      <c r="A72" s="28" t="s">
        <v>170</v>
      </c>
      <c r="B72" s="47" t="s">
        <v>340</v>
      </c>
      <c r="C72" s="31" t="s">
        <v>352</v>
      </c>
      <c r="D72" s="33">
        <v>12</v>
      </c>
      <c r="E72" s="33">
        <f>E5*D72</f>
        <v>2760</v>
      </c>
    </row>
    <row r="73" spans="1:5" ht="58.5" customHeight="1">
      <c r="A73" s="28" t="s">
        <v>171</v>
      </c>
      <c r="B73" s="47" t="s">
        <v>340</v>
      </c>
      <c r="C73" s="31" t="s">
        <v>353</v>
      </c>
      <c r="D73" s="33">
        <v>14</v>
      </c>
      <c r="E73" s="33">
        <f>E5*D73</f>
        <v>3220</v>
      </c>
    </row>
    <row r="74" spans="1:5" ht="15">
      <c r="A74" s="28" t="s">
        <v>409</v>
      </c>
      <c r="B74" s="41" t="s">
        <v>379</v>
      </c>
      <c r="C74" s="31" t="s">
        <v>18</v>
      </c>
      <c r="D74" s="33">
        <v>0.5</v>
      </c>
      <c r="E74" s="33">
        <f>E5*D74</f>
        <v>115</v>
      </c>
    </row>
    <row r="75" spans="1:5" ht="28.5">
      <c r="A75" s="27" t="s">
        <v>19</v>
      </c>
      <c r="B75" s="39"/>
      <c r="C75" s="25" t="s">
        <v>116</v>
      </c>
      <c r="D75" s="33"/>
      <c r="E75" s="33"/>
    </row>
    <row r="76" spans="1:5" ht="15" customHeight="1">
      <c r="A76" s="28" t="s">
        <v>20</v>
      </c>
      <c r="B76" s="41" t="s">
        <v>205</v>
      </c>
      <c r="C76" s="41" t="s">
        <v>278</v>
      </c>
      <c r="D76" s="33">
        <v>1</v>
      </c>
      <c r="E76" s="33">
        <f>E5*D76</f>
        <v>230</v>
      </c>
    </row>
    <row r="77" spans="1:5" ht="15" customHeight="1">
      <c r="A77" s="28" t="s">
        <v>21</v>
      </c>
      <c r="B77" s="41" t="s">
        <v>279</v>
      </c>
      <c r="C77" s="41" t="s">
        <v>280</v>
      </c>
      <c r="D77" s="33">
        <v>2</v>
      </c>
      <c r="E77" s="33">
        <f>E5*D77</f>
        <v>460</v>
      </c>
    </row>
    <row r="78" spans="1:5" ht="15" customHeight="1">
      <c r="A78" s="28" t="s">
        <v>410</v>
      </c>
      <c r="B78" s="41" t="s">
        <v>281</v>
      </c>
      <c r="C78" s="41" t="s">
        <v>282</v>
      </c>
      <c r="D78" s="33">
        <v>3.5</v>
      </c>
      <c r="E78" s="33">
        <f>E5*D78</f>
        <v>805</v>
      </c>
    </row>
    <row r="79" spans="1:5" ht="30">
      <c r="A79" s="28" t="s">
        <v>22</v>
      </c>
      <c r="B79" s="50" t="s">
        <v>302</v>
      </c>
      <c r="C79" s="41" t="s">
        <v>303</v>
      </c>
      <c r="D79" s="33">
        <v>4.5</v>
      </c>
      <c r="E79" s="33">
        <f>E5*D79</f>
        <v>1035</v>
      </c>
    </row>
    <row r="80" spans="1:5" ht="27.75" customHeight="1">
      <c r="A80" s="28" t="s">
        <v>23</v>
      </c>
      <c r="B80" s="50" t="s">
        <v>283</v>
      </c>
      <c r="C80" s="41" t="s">
        <v>354</v>
      </c>
      <c r="D80" s="33">
        <v>3.5</v>
      </c>
      <c r="E80" s="33">
        <f>E5*D80</f>
        <v>805</v>
      </c>
    </row>
    <row r="81" spans="1:5" ht="29.25" customHeight="1">
      <c r="A81" s="28" t="s">
        <v>24</v>
      </c>
      <c r="B81" s="47" t="s">
        <v>279</v>
      </c>
      <c r="C81" s="31" t="s">
        <v>69</v>
      </c>
      <c r="D81" s="33">
        <v>4</v>
      </c>
      <c r="E81" s="33">
        <f>E5*D81</f>
        <v>920</v>
      </c>
    </row>
    <row r="82" spans="1:5" ht="15">
      <c r="A82" s="28" t="s">
        <v>25</v>
      </c>
      <c r="B82" s="41" t="s">
        <v>206</v>
      </c>
      <c r="C82" s="41" t="s">
        <v>284</v>
      </c>
      <c r="D82" s="33">
        <v>1</v>
      </c>
      <c r="E82" s="33">
        <f>E5*D82</f>
        <v>230</v>
      </c>
    </row>
    <row r="83" spans="1:5" ht="30">
      <c r="A83" s="28" t="s">
        <v>26</v>
      </c>
      <c r="B83" s="50" t="s">
        <v>285</v>
      </c>
      <c r="C83" s="41" t="s">
        <v>355</v>
      </c>
      <c r="D83" s="33">
        <v>1.25</v>
      </c>
      <c r="E83" s="33">
        <f>E5*D83-0.5</f>
        <v>287</v>
      </c>
    </row>
    <row r="84" spans="1:5" ht="30">
      <c r="A84" s="28" t="s">
        <v>27</v>
      </c>
      <c r="B84" s="50" t="s">
        <v>263</v>
      </c>
      <c r="C84" s="41" t="s">
        <v>264</v>
      </c>
      <c r="D84" s="33">
        <v>1</v>
      </c>
      <c r="E84" s="33">
        <f>E5*D84</f>
        <v>230</v>
      </c>
    </row>
    <row r="85" spans="1:5" ht="30">
      <c r="A85" s="28" t="s">
        <v>28</v>
      </c>
      <c r="B85" s="50" t="s">
        <v>265</v>
      </c>
      <c r="C85" s="41" t="s">
        <v>266</v>
      </c>
      <c r="D85" s="33">
        <v>1.25</v>
      </c>
      <c r="E85" s="33">
        <f>E5*D85-0.5</f>
        <v>287</v>
      </c>
    </row>
    <row r="86" spans="1:5" ht="30">
      <c r="A86" s="28" t="s">
        <v>29</v>
      </c>
      <c r="B86" s="47" t="s">
        <v>207</v>
      </c>
      <c r="C86" s="48" t="s">
        <v>356</v>
      </c>
      <c r="D86" s="33">
        <v>2</v>
      </c>
      <c r="E86" s="33">
        <f>E5*D86</f>
        <v>460</v>
      </c>
    </row>
    <row r="87" spans="1:5" ht="28.5" customHeight="1">
      <c r="A87" s="28" t="s">
        <v>30</v>
      </c>
      <c r="B87" s="47" t="s">
        <v>208</v>
      </c>
      <c r="C87" s="50" t="s">
        <v>357</v>
      </c>
      <c r="D87" s="33">
        <v>2</v>
      </c>
      <c r="E87" s="33">
        <f>E5*D87</f>
        <v>460</v>
      </c>
    </row>
    <row r="88" spans="1:5" ht="30">
      <c r="A88" s="28" t="s">
        <v>31</v>
      </c>
      <c r="B88" s="50" t="s">
        <v>244</v>
      </c>
      <c r="C88" s="41" t="s">
        <v>358</v>
      </c>
      <c r="D88" s="33">
        <v>1</v>
      </c>
      <c r="E88" s="33">
        <f>E5*D88</f>
        <v>230</v>
      </c>
    </row>
    <row r="89" spans="1:5" ht="15">
      <c r="A89" s="28" t="s">
        <v>32</v>
      </c>
      <c r="B89" s="41" t="s">
        <v>286</v>
      </c>
      <c r="C89" s="41" t="s">
        <v>287</v>
      </c>
      <c r="D89" s="33">
        <v>3</v>
      </c>
      <c r="E89" s="33">
        <f>E5*D89</f>
        <v>690</v>
      </c>
    </row>
    <row r="90" spans="1:5" ht="15">
      <c r="A90" s="28" t="s">
        <v>33</v>
      </c>
      <c r="B90" s="49" t="s">
        <v>209</v>
      </c>
      <c r="C90" s="49" t="s">
        <v>360</v>
      </c>
      <c r="D90" s="33">
        <v>3</v>
      </c>
      <c r="E90" s="33">
        <f>E5*D90</f>
        <v>690</v>
      </c>
    </row>
    <row r="91" spans="1:5" ht="15">
      <c r="A91" s="28" t="s">
        <v>34</v>
      </c>
      <c r="B91" s="49" t="s">
        <v>209</v>
      </c>
      <c r="C91" s="31" t="s">
        <v>359</v>
      </c>
      <c r="D91" s="33">
        <v>4</v>
      </c>
      <c r="E91" s="33">
        <f>E5*D91</f>
        <v>920</v>
      </c>
    </row>
    <row r="92" spans="1:5" ht="46.5" customHeight="1">
      <c r="A92" s="28" t="s">
        <v>35</v>
      </c>
      <c r="B92" s="50" t="s">
        <v>210</v>
      </c>
      <c r="C92" s="41" t="s">
        <v>404</v>
      </c>
      <c r="D92" s="33">
        <v>4</v>
      </c>
      <c r="E92" s="33">
        <f>E5*D92</f>
        <v>920</v>
      </c>
    </row>
    <row r="93" spans="1:5" ht="30">
      <c r="A93" s="28" t="s">
        <v>36</v>
      </c>
      <c r="B93" s="50" t="s">
        <v>210</v>
      </c>
      <c r="C93" s="31" t="s">
        <v>363</v>
      </c>
      <c r="D93" s="33">
        <v>3</v>
      </c>
      <c r="E93" s="33">
        <f>E5*D93</f>
        <v>690</v>
      </c>
    </row>
    <row r="94" spans="1:5" ht="28.5" customHeight="1">
      <c r="A94" s="28" t="s">
        <v>37</v>
      </c>
      <c r="B94" s="42" t="s">
        <v>361</v>
      </c>
      <c r="C94" s="31" t="s">
        <v>362</v>
      </c>
      <c r="D94" s="33">
        <v>5</v>
      </c>
      <c r="E94" s="33">
        <f>E5*D94</f>
        <v>1150</v>
      </c>
    </row>
    <row r="95" spans="1:5" ht="30">
      <c r="A95" s="28" t="s">
        <v>38</v>
      </c>
      <c r="B95" s="47" t="s">
        <v>204</v>
      </c>
      <c r="C95" s="48" t="s">
        <v>203</v>
      </c>
      <c r="D95" s="33">
        <v>1.25</v>
      </c>
      <c r="E95" s="33">
        <f>E5*D95-0.5</f>
        <v>287</v>
      </c>
    </row>
    <row r="96" spans="1:5" ht="15">
      <c r="A96" s="28" t="s">
        <v>39</v>
      </c>
      <c r="B96" s="41" t="s">
        <v>215</v>
      </c>
      <c r="C96" s="41" t="s">
        <v>212</v>
      </c>
      <c r="D96" s="33">
        <v>2.5</v>
      </c>
      <c r="E96" s="33">
        <f>E5*D96</f>
        <v>575</v>
      </c>
    </row>
    <row r="97" spans="1:5" ht="15">
      <c r="A97" s="28" t="s">
        <v>40</v>
      </c>
      <c r="B97" s="41" t="s">
        <v>216</v>
      </c>
      <c r="C97" s="41" t="s">
        <v>213</v>
      </c>
      <c r="D97" s="33">
        <v>2.5</v>
      </c>
      <c r="E97" s="33">
        <f>E5*D97</f>
        <v>575</v>
      </c>
    </row>
    <row r="98" spans="1:5" ht="15">
      <c r="A98" s="28" t="s">
        <v>41</v>
      </c>
      <c r="B98" s="41" t="s">
        <v>217</v>
      </c>
      <c r="C98" s="41" t="s">
        <v>214</v>
      </c>
      <c r="D98" s="33">
        <v>1</v>
      </c>
      <c r="E98" s="33">
        <f>E5*D98</f>
        <v>230</v>
      </c>
    </row>
    <row r="99" spans="1:5" ht="15">
      <c r="A99" s="28" t="s">
        <v>42</v>
      </c>
      <c r="B99" s="50" t="s">
        <v>288</v>
      </c>
      <c r="C99" s="50" t="s">
        <v>289</v>
      </c>
      <c r="D99" s="33">
        <v>2</v>
      </c>
      <c r="E99" s="33">
        <f>E5*D99</f>
        <v>460</v>
      </c>
    </row>
    <row r="100" spans="1:5" ht="45" customHeight="1">
      <c r="A100" s="28" t="s">
        <v>43</v>
      </c>
      <c r="B100" s="50" t="s">
        <v>220</v>
      </c>
      <c r="C100" s="50" t="s">
        <v>364</v>
      </c>
      <c r="D100" s="33">
        <v>8</v>
      </c>
      <c r="E100" s="33">
        <f>E5*D100</f>
        <v>1840</v>
      </c>
    </row>
    <row r="101" spans="1:5" ht="43.5" customHeight="1">
      <c r="A101" s="28" t="s">
        <v>44</v>
      </c>
      <c r="B101" s="50" t="s">
        <v>220</v>
      </c>
      <c r="C101" s="41" t="s">
        <v>365</v>
      </c>
      <c r="D101" s="33">
        <v>9</v>
      </c>
      <c r="E101" s="33">
        <f>E5*D101</f>
        <v>2070</v>
      </c>
    </row>
    <row r="102" spans="1:5" ht="29.25" customHeight="1">
      <c r="A102" s="28" t="s">
        <v>45</v>
      </c>
      <c r="B102" s="47" t="s">
        <v>296</v>
      </c>
      <c r="C102" s="31" t="s">
        <v>366</v>
      </c>
      <c r="D102" s="33">
        <v>3</v>
      </c>
      <c r="E102" s="33">
        <f>E5*D102</f>
        <v>690</v>
      </c>
    </row>
    <row r="103" spans="1:5" ht="15">
      <c r="A103" s="28" t="s">
        <v>46</v>
      </c>
      <c r="B103" s="49" t="s">
        <v>249</v>
      </c>
      <c r="C103" s="31" t="s">
        <v>70</v>
      </c>
      <c r="D103" s="33">
        <v>1</v>
      </c>
      <c r="E103" s="33">
        <f>E5*D103</f>
        <v>230</v>
      </c>
    </row>
    <row r="104" spans="1:5" ht="30">
      <c r="A104" s="28" t="s">
        <v>47</v>
      </c>
      <c r="B104" s="47" t="s">
        <v>367</v>
      </c>
      <c r="C104" s="31" t="s">
        <v>368</v>
      </c>
      <c r="D104" s="33">
        <v>2</v>
      </c>
      <c r="E104" s="33">
        <f>E5*D104</f>
        <v>460</v>
      </c>
    </row>
    <row r="105" spans="1:5" ht="15">
      <c r="A105" s="28" t="s">
        <v>48</v>
      </c>
      <c r="B105" s="41" t="s">
        <v>251</v>
      </c>
      <c r="C105" s="41" t="s">
        <v>252</v>
      </c>
      <c r="D105" s="33">
        <v>0.25</v>
      </c>
      <c r="E105" s="33">
        <f>E5*D105-0.5</f>
        <v>57</v>
      </c>
    </row>
    <row r="106" spans="1:5" ht="15">
      <c r="A106" s="28" t="s">
        <v>49</v>
      </c>
      <c r="B106" s="41" t="s">
        <v>291</v>
      </c>
      <c r="C106" s="31" t="s">
        <v>95</v>
      </c>
      <c r="D106" s="33">
        <v>4</v>
      </c>
      <c r="E106" s="33">
        <f>E5*D106</f>
        <v>920</v>
      </c>
    </row>
    <row r="107" spans="1:5" ht="16.5" customHeight="1">
      <c r="A107" s="28" t="s">
        <v>50</v>
      </c>
      <c r="B107" s="41" t="s">
        <v>292</v>
      </c>
      <c r="C107" s="41" t="s">
        <v>293</v>
      </c>
      <c r="D107" s="33">
        <v>1.5</v>
      </c>
      <c r="E107" s="33">
        <f>E5*D107</f>
        <v>345</v>
      </c>
    </row>
    <row r="108" spans="1:5" ht="15">
      <c r="A108" s="28" t="s">
        <v>51</v>
      </c>
      <c r="B108" s="41" t="s">
        <v>221</v>
      </c>
      <c r="C108" s="41" t="s">
        <v>222</v>
      </c>
      <c r="D108" s="33">
        <v>1</v>
      </c>
      <c r="E108" s="33">
        <f>E5*D108</f>
        <v>230</v>
      </c>
    </row>
    <row r="109" spans="1:5" ht="15">
      <c r="A109" s="28" t="s">
        <v>52</v>
      </c>
      <c r="B109" s="49" t="s">
        <v>223</v>
      </c>
      <c r="C109" s="31" t="s">
        <v>71</v>
      </c>
      <c r="D109" s="33">
        <v>2</v>
      </c>
      <c r="E109" s="33">
        <f>E5*D109</f>
        <v>460</v>
      </c>
    </row>
    <row r="110" spans="1:5" ht="15">
      <c r="A110" s="28" t="s">
        <v>53</v>
      </c>
      <c r="B110" s="54" t="s">
        <v>238</v>
      </c>
      <c r="C110" s="54" t="s">
        <v>239</v>
      </c>
      <c r="D110" s="33">
        <v>0.5</v>
      </c>
      <c r="E110" s="33">
        <f>E5*D110</f>
        <v>115</v>
      </c>
    </row>
    <row r="111" spans="1:5" ht="15">
      <c r="A111" s="28" t="s">
        <v>54</v>
      </c>
      <c r="B111" s="54" t="s">
        <v>240</v>
      </c>
      <c r="C111" s="54" t="s">
        <v>241</v>
      </c>
      <c r="D111" s="33">
        <v>0.5</v>
      </c>
      <c r="E111" s="33">
        <f>D111*E5</f>
        <v>115</v>
      </c>
    </row>
    <row r="112" spans="1:5" ht="15">
      <c r="A112" s="28" t="s">
        <v>55</v>
      </c>
      <c r="B112" s="54" t="s">
        <v>294</v>
      </c>
      <c r="C112" s="54" t="s">
        <v>295</v>
      </c>
      <c r="D112" s="33">
        <v>0.5</v>
      </c>
      <c r="E112" s="33">
        <f>D112*E5</f>
        <v>115</v>
      </c>
    </row>
    <row r="113" spans="1:5" ht="30">
      <c r="A113" s="28" t="s">
        <v>56</v>
      </c>
      <c r="B113" s="47" t="s">
        <v>224</v>
      </c>
      <c r="C113" s="41" t="s">
        <v>369</v>
      </c>
      <c r="D113" s="33">
        <v>0.75</v>
      </c>
      <c r="E113" s="33">
        <f>E5*D113-0.5</f>
        <v>172</v>
      </c>
    </row>
    <row r="114" spans="1:5" ht="15">
      <c r="A114" s="28" t="s">
        <v>57</v>
      </c>
      <c r="B114" s="41" t="s">
        <v>234</v>
      </c>
      <c r="C114" s="41" t="s">
        <v>235</v>
      </c>
      <c r="D114" s="33">
        <v>4.5</v>
      </c>
      <c r="E114" s="33">
        <f>E5*D114</f>
        <v>1035</v>
      </c>
    </row>
    <row r="115" spans="1:5" ht="30">
      <c r="A115" s="28" t="s">
        <v>58</v>
      </c>
      <c r="B115" s="47" t="s">
        <v>370</v>
      </c>
      <c r="C115" s="31" t="s">
        <v>371</v>
      </c>
      <c r="D115" s="33">
        <v>1.5</v>
      </c>
      <c r="E115" s="33">
        <f>E5*D115</f>
        <v>345</v>
      </c>
    </row>
    <row r="116" spans="1:5" ht="18.75" customHeight="1">
      <c r="A116" s="28" t="s">
        <v>59</v>
      </c>
      <c r="B116" s="50" t="s">
        <v>372</v>
      </c>
      <c r="C116" s="50" t="s">
        <v>373</v>
      </c>
      <c r="D116" s="33">
        <v>1</v>
      </c>
      <c r="E116" s="33">
        <f>E5*D116</f>
        <v>230</v>
      </c>
    </row>
    <row r="117" spans="1:5" ht="15.75" customHeight="1">
      <c r="A117" s="28" t="s">
        <v>60</v>
      </c>
      <c r="B117" s="41" t="s">
        <v>297</v>
      </c>
      <c r="C117" s="41" t="s">
        <v>298</v>
      </c>
      <c r="D117" s="33">
        <v>2</v>
      </c>
      <c r="E117" s="33">
        <f>E5*D117</f>
        <v>460</v>
      </c>
    </row>
    <row r="118" spans="1:5" ht="15.75" customHeight="1">
      <c r="A118" s="28" t="s">
        <v>61</v>
      </c>
      <c r="B118" s="47" t="s">
        <v>374</v>
      </c>
      <c r="C118" s="31" t="s">
        <v>375</v>
      </c>
      <c r="D118" s="33">
        <v>2</v>
      </c>
      <c r="E118" s="33">
        <f>E5*D118</f>
        <v>460</v>
      </c>
    </row>
    <row r="119" spans="1:5" ht="27.75" customHeight="1">
      <c r="A119" s="28" t="s">
        <v>62</v>
      </c>
      <c r="B119" s="50" t="s">
        <v>225</v>
      </c>
      <c r="C119" s="31" t="s">
        <v>72</v>
      </c>
      <c r="D119" s="33">
        <v>3</v>
      </c>
      <c r="E119" s="33">
        <f>E5*D119</f>
        <v>690</v>
      </c>
    </row>
    <row r="120" spans="1:5" ht="27.75" customHeight="1">
      <c r="A120" s="28" t="s">
        <v>63</v>
      </c>
      <c r="B120" s="31" t="s">
        <v>225</v>
      </c>
      <c r="C120" s="31" t="s">
        <v>73</v>
      </c>
      <c r="D120" s="33">
        <v>3.5</v>
      </c>
      <c r="E120" s="33">
        <f>E5*D120</f>
        <v>805</v>
      </c>
    </row>
    <row r="121" spans="1:5" ht="15">
      <c r="A121" s="28" t="s">
        <v>64</v>
      </c>
      <c r="B121" s="55" t="s">
        <v>299</v>
      </c>
      <c r="C121" s="55" t="s">
        <v>300</v>
      </c>
      <c r="D121" s="33">
        <v>3</v>
      </c>
      <c r="E121" s="33">
        <f>E5*D121</f>
        <v>690</v>
      </c>
    </row>
    <row r="122" spans="1:5" s="3" customFormat="1" ht="15">
      <c r="A122" s="28" t="s">
        <v>65</v>
      </c>
      <c r="B122" s="49" t="s">
        <v>376</v>
      </c>
      <c r="C122" s="49" t="s">
        <v>377</v>
      </c>
      <c r="D122" s="33">
        <v>0.5</v>
      </c>
      <c r="E122" s="33">
        <f>E5*D122</f>
        <v>115</v>
      </c>
    </row>
    <row r="123" spans="1:5" ht="17.25" customHeight="1">
      <c r="A123" s="28" t="s">
        <v>66</v>
      </c>
      <c r="B123" s="50" t="s">
        <v>290</v>
      </c>
      <c r="C123" s="50" t="s">
        <v>378</v>
      </c>
      <c r="D123" s="33">
        <v>3.5</v>
      </c>
      <c r="E123" s="33">
        <f>E5*D123</f>
        <v>805</v>
      </c>
    </row>
    <row r="124" spans="1:5" ht="15.75" customHeight="1">
      <c r="A124" s="28" t="s">
        <v>67</v>
      </c>
      <c r="B124" s="50" t="s">
        <v>387</v>
      </c>
      <c r="C124" s="50" t="s">
        <v>388</v>
      </c>
      <c r="D124" s="33">
        <v>1</v>
      </c>
      <c r="E124" s="33">
        <f>D124*E5</f>
        <v>230</v>
      </c>
    </row>
    <row r="125" spans="1:5" ht="30">
      <c r="A125" s="28" t="s">
        <v>68</v>
      </c>
      <c r="B125" s="50" t="s">
        <v>387</v>
      </c>
      <c r="C125" s="31" t="s">
        <v>389</v>
      </c>
      <c r="D125" s="33">
        <v>3.5</v>
      </c>
      <c r="E125" s="33">
        <f>E5*D125</f>
        <v>805</v>
      </c>
    </row>
    <row r="126" spans="1:5" ht="15">
      <c r="A126" s="28" t="s">
        <v>411</v>
      </c>
      <c r="B126" s="41" t="s">
        <v>379</v>
      </c>
      <c r="C126" s="41" t="s">
        <v>380</v>
      </c>
      <c r="D126" s="33">
        <v>2</v>
      </c>
      <c r="E126" s="33">
        <f>E5*D126</f>
        <v>460</v>
      </c>
    </row>
    <row r="127" spans="1:5" ht="15">
      <c r="A127" s="28" t="s">
        <v>412</v>
      </c>
      <c r="B127" s="41" t="s">
        <v>381</v>
      </c>
      <c r="C127" s="41" t="s">
        <v>382</v>
      </c>
      <c r="D127" s="33">
        <v>2.25</v>
      </c>
      <c r="E127" s="33">
        <f>E5*D127-0.5</f>
        <v>517</v>
      </c>
    </row>
    <row r="128" spans="1:5" ht="15">
      <c r="A128" s="28" t="s">
        <v>413</v>
      </c>
      <c r="B128" s="41" t="s">
        <v>383</v>
      </c>
      <c r="C128" s="41" t="s">
        <v>384</v>
      </c>
      <c r="D128" s="33">
        <v>2.3</v>
      </c>
      <c r="E128" s="33">
        <f>E5*D128</f>
        <v>529</v>
      </c>
    </row>
    <row r="129" spans="1:5" ht="15">
      <c r="A129" s="28" t="s">
        <v>414</v>
      </c>
      <c r="B129" s="41" t="s">
        <v>385</v>
      </c>
      <c r="C129" s="41" t="s">
        <v>386</v>
      </c>
      <c r="D129" s="33">
        <v>2.2</v>
      </c>
      <c r="E129" s="33">
        <f>E5*D129</f>
        <v>506.00000000000006</v>
      </c>
    </row>
    <row r="130" spans="1:5" ht="15">
      <c r="A130" s="27" t="s">
        <v>74</v>
      </c>
      <c r="B130" s="39"/>
      <c r="C130" s="25" t="s">
        <v>75</v>
      </c>
      <c r="D130" s="33"/>
      <c r="E130" s="33"/>
    </row>
    <row r="131" spans="1:5" ht="30">
      <c r="A131" s="28" t="s">
        <v>76</v>
      </c>
      <c r="B131" s="50" t="s">
        <v>311</v>
      </c>
      <c r="C131" s="41" t="s">
        <v>312</v>
      </c>
      <c r="D131" s="62" t="s">
        <v>416</v>
      </c>
      <c r="E131" s="62">
        <v>135</v>
      </c>
    </row>
    <row r="132" spans="1:5" ht="28.5">
      <c r="A132" s="27" t="s">
        <v>77</v>
      </c>
      <c r="B132" s="39"/>
      <c r="C132" s="25" t="s">
        <v>175</v>
      </c>
      <c r="D132" s="33"/>
      <c r="E132" s="33"/>
    </row>
    <row r="133" spans="1:5" ht="29.25" customHeight="1">
      <c r="A133" s="28" t="s">
        <v>78</v>
      </c>
      <c r="B133" s="28" t="s">
        <v>228</v>
      </c>
      <c r="C133" s="31" t="s">
        <v>229</v>
      </c>
      <c r="D133" s="33">
        <v>3</v>
      </c>
      <c r="E133" s="33">
        <f>E5*D133</f>
        <v>690</v>
      </c>
    </row>
    <row r="134" spans="1:5" ht="30" customHeight="1">
      <c r="A134" s="28" t="s">
        <v>79</v>
      </c>
      <c r="B134" s="28" t="s">
        <v>230</v>
      </c>
      <c r="C134" s="31" t="s">
        <v>231</v>
      </c>
      <c r="D134" s="33">
        <v>4</v>
      </c>
      <c r="E134" s="33">
        <f>E5*D134</f>
        <v>920</v>
      </c>
    </row>
    <row r="135" spans="1:5" ht="31.5" customHeight="1">
      <c r="A135" s="28" t="s">
        <v>80</v>
      </c>
      <c r="B135" s="6" t="s">
        <v>232</v>
      </c>
      <c r="C135" s="31" t="s">
        <v>233</v>
      </c>
      <c r="D135" s="33">
        <v>5.5</v>
      </c>
      <c r="E135" s="33">
        <f>E5*D135</f>
        <v>1265</v>
      </c>
    </row>
    <row r="136" spans="1:5" ht="44.25" customHeight="1">
      <c r="A136" s="28" t="s">
        <v>81</v>
      </c>
      <c r="B136" s="47" t="s">
        <v>390</v>
      </c>
      <c r="C136" s="31" t="s">
        <v>391</v>
      </c>
      <c r="D136" s="33">
        <v>3</v>
      </c>
      <c r="E136" s="33">
        <f>E5*D136</f>
        <v>690</v>
      </c>
    </row>
    <row r="137" spans="1:5" ht="15" customHeight="1">
      <c r="A137" s="28" t="s">
        <v>82</v>
      </c>
      <c r="B137" s="47" t="s">
        <v>390</v>
      </c>
      <c r="C137" s="31" t="s">
        <v>392</v>
      </c>
      <c r="D137" s="33">
        <v>5.5</v>
      </c>
      <c r="E137" s="33">
        <f>E5*D137</f>
        <v>1265</v>
      </c>
    </row>
    <row r="138" spans="1:5" ht="30.75" customHeight="1">
      <c r="A138" s="28" t="s">
        <v>83</v>
      </c>
      <c r="B138" s="47" t="s">
        <v>390</v>
      </c>
      <c r="C138" s="31" t="s">
        <v>393</v>
      </c>
      <c r="D138" s="33">
        <v>7</v>
      </c>
      <c r="E138" s="33">
        <f>E5*D138</f>
        <v>1610</v>
      </c>
    </row>
    <row r="139" spans="1:5" ht="60.75" customHeight="1">
      <c r="A139" s="28" t="s">
        <v>84</v>
      </c>
      <c r="B139" s="47" t="s">
        <v>211</v>
      </c>
      <c r="C139" s="31" t="s">
        <v>394</v>
      </c>
      <c r="D139" s="33">
        <v>15</v>
      </c>
      <c r="E139" s="33">
        <f>E5*D139</f>
        <v>3450</v>
      </c>
    </row>
    <row r="140" spans="1:5" ht="28.5" customHeight="1">
      <c r="A140" s="28" t="s">
        <v>85</v>
      </c>
      <c r="B140" s="47" t="s">
        <v>390</v>
      </c>
      <c r="C140" s="31" t="s">
        <v>407</v>
      </c>
      <c r="D140" s="33">
        <v>6</v>
      </c>
      <c r="E140" s="33">
        <f>E5*D140</f>
        <v>1380</v>
      </c>
    </row>
    <row r="141" spans="1:5" ht="29.25" customHeight="1">
      <c r="A141" s="28" t="s">
        <v>86</v>
      </c>
      <c r="B141" s="47" t="s">
        <v>390</v>
      </c>
      <c r="C141" s="31" t="s">
        <v>406</v>
      </c>
      <c r="D141" s="33">
        <v>7</v>
      </c>
      <c r="E141" s="33">
        <f>E5*D141</f>
        <v>1610</v>
      </c>
    </row>
    <row r="142" spans="1:5" ht="30.75" customHeight="1">
      <c r="A142" s="28" t="s">
        <v>87</v>
      </c>
      <c r="B142" s="50" t="s">
        <v>301</v>
      </c>
      <c r="C142" s="31" t="s">
        <v>395</v>
      </c>
      <c r="D142" s="33">
        <v>0.5</v>
      </c>
      <c r="E142" s="33">
        <f>E5*D142</f>
        <v>115</v>
      </c>
    </row>
    <row r="143" spans="1:5" ht="46.5" customHeight="1">
      <c r="A143" s="28" t="s">
        <v>88</v>
      </c>
      <c r="B143" s="50" t="s">
        <v>301</v>
      </c>
      <c r="C143" s="31" t="s">
        <v>396</v>
      </c>
      <c r="D143" s="33">
        <v>2</v>
      </c>
      <c r="E143" s="33">
        <f>E5*D143</f>
        <v>460</v>
      </c>
    </row>
    <row r="144" spans="1:5" ht="27" customHeight="1">
      <c r="A144" s="27" t="s">
        <v>89</v>
      </c>
      <c r="B144" s="39"/>
      <c r="C144" s="25" t="s">
        <v>174</v>
      </c>
      <c r="D144" s="33"/>
      <c r="E144" s="33"/>
    </row>
    <row r="145" spans="1:5" ht="31.5" customHeight="1">
      <c r="A145" s="27"/>
      <c r="B145" s="47" t="s">
        <v>226</v>
      </c>
      <c r="C145" s="36" t="s">
        <v>227</v>
      </c>
      <c r="D145" s="33"/>
      <c r="E145" s="33"/>
    </row>
    <row r="146" spans="1:5" ht="31.5" customHeight="1">
      <c r="A146" s="28" t="s">
        <v>90</v>
      </c>
      <c r="B146" s="47" t="s">
        <v>226</v>
      </c>
      <c r="C146" s="31" t="s">
        <v>397</v>
      </c>
      <c r="D146" s="33">
        <v>2</v>
      </c>
      <c r="E146" s="33">
        <f>E5*D146</f>
        <v>460</v>
      </c>
    </row>
    <row r="147" spans="1:5" ht="30.75" customHeight="1">
      <c r="A147" s="28" t="s">
        <v>91</v>
      </c>
      <c r="B147" s="47" t="s">
        <v>226</v>
      </c>
      <c r="C147" s="31" t="s">
        <v>398</v>
      </c>
      <c r="D147" s="33">
        <v>2.5</v>
      </c>
      <c r="E147" s="33">
        <f>E5*D147</f>
        <v>575</v>
      </c>
    </row>
    <row r="148" spans="1:5" ht="30.75" customHeight="1">
      <c r="A148" s="28" t="s">
        <v>92</v>
      </c>
      <c r="B148" s="47" t="s">
        <v>226</v>
      </c>
      <c r="C148" s="31" t="s">
        <v>399</v>
      </c>
      <c r="D148" s="33">
        <v>3.5</v>
      </c>
      <c r="E148" s="33">
        <f>E5*D148</f>
        <v>805</v>
      </c>
    </row>
    <row r="149" spans="1:5" ht="33" customHeight="1">
      <c r="A149" s="28" t="s">
        <v>93</v>
      </c>
      <c r="B149" s="50" t="s">
        <v>301</v>
      </c>
      <c r="C149" s="31" t="s">
        <v>395</v>
      </c>
      <c r="D149" s="33">
        <v>0.5</v>
      </c>
      <c r="E149" s="33">
        <f>E5*D149</f>
        <v>115</v>
      </c>
    </row>
    <row r="150" spans="1:5" ht="47.25" customHeight="1">
      <c r="A150" s="28" t="s">
        <v>94</v>
      </c>
      <c r="B150" s="50" t="s">
        <v>301</v>
      </c>
      <c r="C150" s="31" t="s">
        <v>396</v>
      </c>
      <c r="D150" s="33">
        <v>2</v>
      </c>
      <c r="E150" s="33">
        <f>E5*D150</f>
        <v>460</v>
      </c>
    </row>
    <row r="151" spans="1:5" ht="3" customHeight="1">
      <c r="A151" s="29"/>
      <c r="B151" s="29"/>
      <c r="C151" s="56"/>
      <c r="D151" s="57"/>
      <c r="E151" s="58"/>
    </row>
    <row r="152" spans="1:5" ht="29.25" customHeight="1">
      <c r="A152" s="67" t="s">
        <v>402</v>
      </c>
      <c r="B152" s="67"/>
      <c r="C152" s="67"/>
      <c r="D152" s="67"/>
      <c r="E152" s="67"/>
    </row>
    <row r="153" spans="1:5" ht="4.5" customHeight="1">
      <c r="A153" s="44"/>
      <c r="B153" s="44"/>
      <c r="C153" s="43"/>
      <c r="D153" s="59"/>
      <c r="E153" s="43"/>
    </row>
    <row r="154" spans="1:5" ht="62.25" customHeight="1">
      <c r="A154" s="68" t="s">
        <v>403</v>
      </c>
      <c r="B154" s="68"/>
      <c r="C154" s="68"/>
      <c r="D154" s="68"/>
      <c r="E154" s="68"/>
    </row>
  </sheetData>
  <sheetProtection/>
  <mergeCells count="5">
    <mergeCell ref="C1:E1"/>
    <mergeCell ref="A2:E2"/>
    <mergeCell ref="A5:D5"/>
    <mergeCell ref="A152:E152"/>
    <mergeCell ref="A154:E154"/>
  </mergeCells>
  <printOptions/>
  <pageMargins left="0.6692913385826772" right="0.15748031496062992" top="0.1968503937007874" bottom="0.15748031496062992" header="0.1968503937007874" footer="0"/>
  <pageSetup fitToHeight="5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Костерина</cp:lastModifiedBy>
  <cp:lastPrinted>2022-06-30T06:33:14Z</cp:lastPrinted>
  <dcterms:created xsi:type="dcterms:W3CDTF">1996-10-08T23:32:33Z</dcterms:created>
  <dcterms:modified xsi:type="dcterms:W3CDTF">2022-06-30T06:36:02Z</dcterms:modified>
  <cp:category/>
  <cp:version/>
  <cp:contentType/>
  <cp:contentStatus/>
</cp:coreProperties>
</file>